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29A37FD0-31E9-4238-87C1-4D49776D1F08}" xr6:coauthVersionLast="43" xr6:coauthVersionMax="43" xr10:uidLastSave="{00000000-0000-0000-0000-000000000000}"/>
  <bookViews>
    <workbookView xWindow="-120" yWindow="-120" windowWidth="29040" windowHeight="15840" tabRatio="817" xr2:uid="{00000000-000D-0000-FFFF-FFFF00000000}"/>
  </bookViews>
  <sheets>
    <sheet name="ხელშეკრულებები " sheetId="9" r:id="rId1"/>
  </sheets>
  <definedNames>
    <definedName name="_xlnm._FilterDatabase" localSheetId="0" hidden="1">'ხელშეკრულებები '!$A$7:$BD$1379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992" i="9" l="1"/>
  <c r="AR992" i="9"/>
  <c r="AS992" i="9"/>
  <c r="AR1356" i="9"/>
  <c r="AP1356" i="9"/>
  <c r="AO1356" i="9"/>
  <c r="AR1134" i="9"/>
  <c r="AP1134" i="9"/>
  <c r="AR1056" i="9"/>
  <c r="AP1056" i="9"/>
  <c r="AP992" i="9"/>
  <c r="AR665" i="9"/>
  <c r="AP665" i="9"/>
  <c r="AR596" i="9"/>
  <c r="AR449" i="9"/>
  <c r="AR405" i="9"/>
  <c r="AR370" i="9"/>
  <c r="AP370" i="9"/>
  <c r="AR357" i="9"/>
  <c r="AO357" i="9"/>
  <c r="AR332" i="9"/>
  <c r="AP332" i="9"/>
  <c r="AS332" i="9"/>
  <c r="AT332" i="9"/>
  <c r="AO332" i="9"/>
  <c r="AR288" i="9"/>
  <c r="AV279" i="9"/>
  <c r="AU279" i="9"/>
  <c r="AT279" i="9"/>
  <c r="AS279" i="9"/>
  <c r="AR279" i="9"/>
  <c r="AQ279" i="9"/>
  <c r="AP279" i="9"/>
  <c r="AO279" i="9"/>
  <c r="AR238" i="9"/>
  <c r="AR192" i="9"/>
  <c r="AP192" i="9"/>
  <c r="AO192" i="9"/>
  <c r="AR143" i="9"/>
  <c r="AP143" i="9"/>
  <c r="AR45" i="9"/>
  <c r="AX279" i="9" l="1"/>
  <c r="AW279" i="9"/>
  <c r="AR27" i="9" l="1"/>
  <c r="AP27" i="9"/>
  <c r="AR942" i="9" l="1"/>
  <c r="AV942" i="9"/>
  <c r="AU942" i="9"/>
  <c r="AT942" i="9"/>
  <c r="AS942" i="9"/>
  <c r="AQ942" i="9"/>
  <c r="AP942" i="9"/>
  <c r="AO942" i="9"/>
  <c r="Q942" i="9"/>
  <c r="AX942" i="9" l="1"/>
  <c r="AZ942" i="9" s="1"/>
  <c r="AW942" i="9"/>
  <c r="BA942" i="9" s="1"/>
  <c r="AR1352" i="9"/>
  <c r="AX1352" i="9" s="1"/>
  <c r="AR1333" i="9"/>
  <c r="AX1333" i="9" s="1"/>
  <c r="AR1318" i="9"/>
  <c r="AX1318" i="9" s="1"/>
  <c r="AR1317" i="9"/>
  <c r="AX1317" i="9" s="1"/>
  <c r="AR1315" i="9"/>
  <c r="AX1315" i="9" s="1"/>
  <c r="AR1312" i="9"/>
  <c r="AR314" i="9"/>
  <c r="AX314" i="9" s="1"/>
  <c r="AY942" i="9" l="1"/>
  <c r="AR8" i="9"/>
  <c r="AP8" i="9"/>
  <c r="AV222" i="9" l="1"/>
  <c r="AU222" i="9"/>
  <c r="AT222" i="9"/>
  <c r="AS222" i="9"/>
  <c r="AR222" i="9"/>
  <c r="AQ222" i="9"/>
  <c r="AP222" i="9"/>
  <c r="AO222" i="9"/>
  <c r="AV135" i="9"/>
  <c r="AU135" i="9"/>
  <c r="AT135" i="9"/>
  <c r="AS135" i="9"/>
  <c r="AR135" i="9"/>
  <c r="AQ135" i="9"/>
  <c r="AP135" i="9"/>
  <c r="AO135" i="9"/>
  <c r="AX135" i="9" l="1"/>
  <c r="AZ135" i="9" s="1"/>
  <c r="AX222" i="9"/>
  <c r="AZ222" i="9" s="1"/>
  <c r="AW222" i="9"/>
  <c r="BA222" i="9" s="1"/>
  <c r="AW135" i="9"/>
  <c r="AY135" i="9" s="1"/>
  <c r="AV1283" i="9"/>
  <c r="AU1283" i="9"/>
  <c r="AT1283" i="9"/>
  <c r="AS1283" i="9"/>
  <c r="AR1283" i="9"/>
  <c r="AQ1283" i="9"/>
  <c r="AP1283" i="9"/>
  <c r="AO1283" i="9"/>
  <c r="BA1365" i="9"/>
  <c r="AZ1365" i="9"/>
  <c r="AR1365" i="9"/>
  <c r="AX1365" i="9" s="1"/>
  <c r="AQ1365" i="9"/>
  <c r="AY1365" i="9" s="1"/>
  <c r="BA1351" i="9"/>
  <c r="AZ1351" i="9"/>
  <c r="AR1351" i="9"/>
  <c r="AX1351" i="9" s="1"/>
  <c r="AQ1351" i="9"/>
  <c r="AY1351" i="9" s="1"/>
  <c r="AY222" i="9" l="1"/>
  <c r="AW1283" i="9"/>
  <c r="AY1283" i="9" s="1"/>
  <c r="BA135" i="9"/>
  <c r="AX1283" i="9"/>
  <c r="AZ1283" i="9" s="1"/>
  <c r="AW1351" i="9"/>
  <c r="AW1365" i="9"/>
  <c r="AQ1301" i="9"/>
  <c r="AW1301" i="9" s="1"/>
  <c r="AR1301" i="9"/>
  <c r="AX1301" i="9" s="1"/>
  <c r="AZ1301" i="9"/>
  <c r="BA1301" i="9"/>
  <c r="BA1283" i="9" l="1"/>
  <c r="AY1301" i="9"/>
  <c r="BA1354" i="9"/>
  <c r="AZ1354" i="9"/>
  <c r="AQ1354" i="9"/>
  <c r="AY1354" i="9" s="1"/>
  <c r="AW1354" i="9" l="1"/>
  <c r="AQ665" i="9"/>
  <c r="AT1356" i="9" l="1"/>
  <c r="AX1356" i="9" s="1"/>
  <c r="AS1356" i="9"/>
  <c r="AQ1356" i="9"/>
  <c r="AZ1356" i="9" l="1"/>
  <c r="AW1356" i="9"/>
  <c r="BA1356" i="9" s="1"/>
  <c r="Q45" i="9"/>
  <c r="AV45" i="9"/>
  <c r="AU45" i="9"/>
  <c r="AT45" i="9"/>
  <c r="AS45" i="9"/>
  <c r="AQ45" i="9"/>
  <c r="AP45" i="9"/>
  <c r="AO45" i="9"/>
  <c r="AX45" i="9" l="1"/>
  <c r="AZ45" i="9" s="1"/>
  <c r="AY1356" i="9"/>
  <c r="AW45" i="9"/>
  <c r="BA45" i="9" s="1"/>
  <c r="AY45" i="9" l="1"/>
  <c r="AV1172" i="9"/>
  <c r="AU1172" i="9"/>
  <c r="AT1172" i="9"/>
  <c r="AS1172" i="9"/>
  <c r="AR1172" i="9"/>
  <c r="AQ1172" i="9"/>
  <c r="AP1172" i="9"/>
  <c r="AO1172" i="9"/>
  <c r="AQ1348" i="9"/>
  <c r="AY1348" i="9" s="1"/>
  <c r="AQ1349" i="9"/>
  <c r="AW1172" i="9" l="1"/>
  <c r="BA1172" i="9" s="1"/>
  <c r="AX1172" i="9"/>
  <c r="AZ1172" i="9" s="1"/>
  <c r="AV127" i="9"/>
  <c r="AU127" i="9"/>
  <c r="AT127" i="9"/>
  <c r="AS127" i="9"/>
  <c r="AR127" i="9"/>
  <c r="AQ127" i="9"/>
  <c r="AP127" i="9"/>
  <c r="AO127" i="9"/>
  <c r="AY1172" i="9" l="1"/>
  <c r="AX127" i="9"/>
  <c r="AZ127" i="9" s="1"/>
  <c r="AW127" i="9"/>
  <c r="BA127" i="9" s="1"/>
  <c r="AY127" i="9" l="1"/>
  <c r="BA1348" i="9"/>
  <c r="AZ1348" i="9"/>
  <c r="AR1348" i="9"/>
  <c r="AX1348" i="9" s="1"/>
  <c r="BA1350" i="9"/>
  <c r="AZ1350" i="9"/>
  <c r="AR1350" i="9"/>
  <c r="AX1350" i="9" s="1"/>
  <c r="AQ1350" i="9"/>
  <c r="AY1350" i="9" s="1"/>
  <c r="AW1348" i="9" l="1"/>
  <c r="AW1350" i="9"/>
  <c r="BA1349" i="9"/>
  <c r="AZ1349" i="9"/>
  <c r="AR1349" i="9"/>
  <c r="AX1349" i="9" s="1"/>
  <c r="AY1349" i="9"/>
  <c r="AW1349" i="9" l="1"/>
  <c r="AQ71" i="9"/>
  <c r="BA1347" i="9"/>
  <c r="AZ1347" i="9"/>
  <c r="AR1347" i="9"/>
  <c r="AX1347" i="9" s="1"/>
  <c r="AQ1347" i="9"/>
  <c r="AW1347" i="9" s="1"/>
  <c r="AV1338" i="9"/>
  <c r="AU1338" i="9"/>
  <c r="AT1338" i="9"/>
  <c r="AS1338" i="9"/>
  <c r="AQ1338" i="9"/>
  <c r="AP1338" i="9"/>
  <c r="AO1338" i="9"/>
  <c r="AW1338" i="9" l="1"/>
  <c r="BA1338" i="9" s="1"/>
  <c r="AZ1338" i="9"/>
  <c r="AY1347" i="9"/>
  <c r="AV119" i="9"/>
  <c r="AU119" i="9"/>
  <c r="AT119" i="9"/>
  <c r="AS119" i="9"/>
  <c r="AR119" i="9"/>
  <c r="AQ119" i="9"/>
  <c r="AP119" i="9"/>
  <c r="AO119" i="9"/>
  <c r="AV111" i="9"/>
  <c r="AU111" i="9"/>
  <c r="AT111" i="9"/>
  <c r="AS111" i="9"/>
  <c r="AR111" i="9"/>
  <c r="AQ111" i="9"/>
  <c r="AP111" i="9"/>
  <c r="AO111" i="9"/>
  <c r="AV103" i="9"/>
  <c r="AU103" i="9"/>
  <c r="AT103" i="9"/>
  <c r="AS103" i="9"/>
  <c r="AR103" i="9"/>
  <c r="AQ103" i="9"/>
  <c r="AP103" i="9"/>
  <c r="AO103" i="9"/>
  <c r="AV95" i="9"/>
  <c r="AU95" i="9"/>
  <c r="AT95" i="9"/>
  <c r="AS95" i="9"/>
  <c r="AR95" i="9"/>
  <c r="AQ95" i="9"/>
  <c r="AP95" i="9"/>
  <c r="AO95" i="9"/>
  <c r="AV87" i="9"/>
  <c r="AU87" i="9"/>
  <c r="AT87" i="9"/>
  <c r="AS87" i="9"/>
  <c r="AR87" i="9"/>
  <c r="AQ87" i="9"/>
  <c r="AP87" i="9"/>
  <c r="AO87" i="9"/>
  <c r="AV79" i="9"/>
  <c r="AU79" i="9"/>
  <c r="AT79" i="9"/>
  <c r="AS79" i="9"/>
  <c r="AR79" i="9"/>
  <c r="AQ79" i="9"/>
  <c r="AP79" i="9"/>
  <c r="AO79" i="9"/>
  <c r="AV71" i="9"/>
  <c r="AU71" i="9"/>
  <c r="AT71" i="9"/>
  <c r="AS71" i="9"/>
  <c r="AR71" i="9"/>
  <c r="AP71" i="9"/>
  <c r="AO71" i="9"/>
  <c r="AO143" i="9"/>
  <c r="AQ143" i="9"/>
  <c r="AS143" i="9"/>
  <c r="AT143" i="9"/>
  <c r="AU143" i="9"/>
  <c r="AV143" i="9"/>
  <c r="AV556" i="9"/>
  <c r="AU556" i="9"/>
  <c r="AT556" i="9"/>
  <c r="AS556" i="9"/>
  <c r="AR556" i="9"/>
  <c r="AQ556" i="9"/>
  <c r="AP556" i="9"/>
  <c r="AO556" i="9"/>
  <c r="AX143" i="9" l="1"/>
  <c r="AZ143" i="9" s="1"/>
  <c r="AY1338" i="9"/>
  <c r="AX71" i="9"/>
  <c r="AZ71" i="9" s="1"/>
  <c r="AX79" i="9"/>
  <c r="AZ79" i="9" s="1"/>
  <c r="AW87" i="9"/>
  <c r="BA87" i="9" s="1"/>
  <c r="AX111" i="9"/>
  <c r="AZ111" i="9" s="1"/>
  <c r="AX119" i="9"/>
  <c r="AZ119" i="9" s="1"/>
  <c r="AW119" i="9"/>
  <c r="BA119" i="9" s="1"/>
  <c r="AW143" i="9"/>
  <c r="AY143" i="9" s="1"/>
  <c r="AX87" i="9"/>
  <c r="AZ87" i="9" s="1"/>
  <c r="AX556" i="9"/>
  <c r="AZ556" i="9" s="1"/>
  <c r="AX103" i="9"/>
  <c r="AZ103" i="9" s="1"/>
  <c r="AW95" i="9"/>
  <c r="BA95" i="9" s="1"/>
  <c r="AW71" i="9"/>
  <c r="BA71" i="9" s="1"/>
  <c r="AX95" i="9"/>
  <c r="AZ95" i="9" s="1"/>
  <c r="AW103" i="9"/>
  <c r="AY103" i="9" s="1"/>
  <c r="AW111" i="9"/>
  <c r="AY111" i="9" s="1"/>
  <c r="AW79" i="9"/>
  <c r="BA79" i="9" s="1"/>
  <c r="AW556" i="9"/>
  <c r="AY556" i="9" s="1"/>
  <c r="BA1337" i="9"/>
  <c r="AZ1337" i="9"/>
  <c r="AR1337" i="9"/>
  <c r="AX1337" i="9" s="1"/>
  <c r="AQ1337" i="9"/>
  <c r="AW1337" i="9" s="1"/>
  <c r="X1346" i="9"/>
  <c r="AY87" i="9" l="1"/>
  <c r="AY119" i="9"/>
  <c r="AY95" i="9"/>
  <c r="AY79" i="9"/>
  <c r="BA143" i="9"/>
  <c r="AY71" i="9"/>
  <c r="BA111" i="9"/>
  <c r="BA103" i="9"/>
  <c r="BA556" i="9"/>
  <c r="AY1337" i="9"/>
  <c r="W1346" i="9"/>
  <c r="AQ1346" i="9" s="1"/>
  <c r="BA1346" i="9"/>
  <c r="AZ1346" i="9"/>
  <c r="AR1346" i="9"/>
  <c r="AX1346" i="9" s="1"/>
  <c r="AY1346" i="9" l="1"/>
  <c r="AW1346" i="9"/>
  <c r="BA1335" i="9"/>
  <c r="AZ1335" i="9"/>
  <c r="AR1335" i="9"/>
  <c r="AX1335" i="9" s="1"/>
  <c r="AQ1335" i="9"/>
  <c r="AY1335" i="9" s="1"/>
  <c r="BA1334" i="9"/>
  <c r="AZ1334" i="9"/>
  <c r="AR1334" i="9"/>
  <c r="AX1334" i="9" s="1"/>
  <c r="AQ1334" i="9"/>
  <c r="AW1334" i="9" s="1"/>
  <c r="AV572" i="9"/>
  <c r="AU572" i="9"/>
  <c r="AT572" i="9"/>
  <c r="AS572" i="9"/>
  <c r="AR572" i="9"/>
  <c r="AQ572" i="9"/>
  <c r="AP572" i="9"/>
  <c r="AO572" i="9"/>
  <c r="AV532" i="9"/>
  <c r="AU532" i="9"/>
  <c r="AT532" i="9"/>
  <c r="AS532" i="9"/>
  <c r="AR532" i="9"/>
  <c r="AQ532" i="9"/>
  <c r="AP532" i="9"/>
  <c r="AO532" i="9"/>
  <c r="BA1317" i="9"/>
  <c r="AZ1317" i="9"/>
  <c r="AQ1317" i="9"/>
  <c r="AW1317" i="9" s="1"/>
  <c r="BA1336" i="9"/>
  <c r="AZ1336" i="9"/>
  <c r="AR1336" i="9"/>
  <c r="AX1336" i="9" s="1"/>
  <c r="AQ1336" i="9"/>
  <c r="AW1336" i="9" s="1"/>
  <c r="AX532" i="9" l="1"/>
  <c r="AZ532" i="9" s="1"/>
  <c r="AX572" i="9"/>
  <c r="AZ572" i="9" s="1"/>
  <c r="AW532" i="9"/>
  <c r="AY532" i="9" s="1"/>
  <c r="AW572" i="9"/>
  <c r="BA572" i="9" s="1"/>
  <c r="AW1335" i="9"/>
  <c r="AY1334" i="9"/>
  <c r="AY1317" i="9"/>
  <c r="AY1336" i="9"/>
  <c r="AY572" i="9" l="1"/>
  <c r="BA532" i="9"/>
  <c r="AV967" i="9"/>
  <c r="AU967" i="9"/>
  <c r="AT967" i="9"/>
  <c r="AS967" i="9"/>
  <c r="AR967" i="9"/>
  <c r="AQ967" i="9"/>
  <c r="AP967" i="9"/>
  <c r="AO967" i="9"/>
  <c r="Q967" i="9"/>
  <c r="AV959" i="9"/>
  <c r="AU959" i="9"/>
  <c r="AT959" i="9"/>
  <c r="AS959" i="9"/>
  <c r="AR959" i="9"/>
  <c r="AQ959" i="9"/>
  <c r="AP959" i="9"/>
  <c r="AO959" i="9"/>
  <c r="Q959" i="9"/>
  <c r="AV975" i="9"/>
  <c r="AU975" i="9"/>
  <c r="AT975" i="9"/>
  <c r="AS975" i="9"/>
  <c r="AR975" i="9"/>
  <c r="AQ975" i="9"/>
  <c r="AP975" i="9"/>
  <c r="AO975" i="9"/>
  <c r="Q975" i="9"/>
  <c r="AV951" i="9"/>
  <c r="AU951" i="9"/>
  <c r="AT951" i="9"/>
  <c r="AS951" i="9"/>
  <c r="AR951" i="9"/>
  <c r="AQ951" i="9"/>
  <c r="AP951" i="9"/>
  <c r="AO951" i="9"/>
  <c r="Q951" i="9"/>
  <c r="AW975" i="9" l="1"/>
  <c r="BA975" i="9" s="1"/>
  <c r="AX959" i="9"/>
  <c r="AZ959" i="9" s="1"/>
  <c r="AW967" i="9"/>
  <c r="AY967" i="9" s="1"/>
  <c r="AW951" i="9"/>
  <c r="BA951" i="9" s="1"/>
  <c r="AX967" i="9"/>
  <c r="AZ967" i="9" s="1"/>
  <c r="AW959" i="9"/>
  <c r="BA959" i="9" s="1"/>
  <c r="AX975" i="9"/>
  <c r="AZ975" i="9" s="1"/>
  <c r="AX951" i="9"/>
  <c r="AZ951" i="9" s="1"/>
  <c r="AV1324" i="9"/>
  <c r="AU1324" i="9"/>
  <c r="AT1324" i="9"/>
  <c r="AS1324" i="9"/>
  <c r="AR1324" i="9"/>
  <c r="AQ1324" i="9"/>
  <c r="AP1324" i="9"/>
  <c r="AO1324" i="9"/>
  <c r="AQ1333" i="9"/>
  <c r="AW1333" i="9" s="1"/>
  <c r="AZ1333" i="9"/>
  <c r="BA1333" i="9"/>
  <c r="BA1323" i="9"/>
  <c r="AZ1323" i="9"/>
  <c r="AR1323" i="9"/>
  <c r="AX1323" i="9" s="1"/>
  <c r="AQ1323" i="9"/>
  <c r="AY1323" i="9" s="1"/>
  <c r="BA1319" i="9"/>
  <c r="AZ1319" i="9"/>
  <c r="AR1319" i="9"/>
  <c r="AX1319" i="9" s="1"/>
  <c r="AQ1319" i="9"/>
  <c r="AW1319" i="9" s="1"/>
  <c r="AV564" i="9"/>
  <c r="AU564" i="9"/>
  <c r="AT564" i="9"/>
  <c r="AS564" i="9"/>
  <c r="AR564" i="9"/>
  <c r="AQ564" i="9"/>
  <c r="AP564" i="9"/>
  <c r="AO564" i="9"/>
  <c r="AY975" i="9" l="1"/>
  <c r="BA967" i="9"/>
  <c r="AY951" i="9"/>
  <c r="AY959" i="9"/>
  <c r="AY1333" i="9"/>
  <c r="AX1324" i="9"/>
  <c r="AZ1324" i="9" s="1"/>
  <c r="AW1324" i="9"/>
  <c r="AY1324" i="9" s="1"/>
  <c r="AW1323" i="9"/>
  <c r="AY1319" i="9"/>
  <c r="AW564" i="9"/>
  <c r="BA564" i="9" s="1"/>
  <c r="AX564" i="9"/>
  <c r="AZ564" i="9" s="1"/>
  <c r="AV548" i="9"/>
  <c r="AU548" i="9"/>
  <c r="AT548" i="9"/>
  <c r="AS548" i="9"/>
  <c r="AR548" i="9"/>
  <c r="AQ548" i="9"/>
  <c r="AP548" i="9"/>
  <c r="AO548" i="9"/>
  <c r="AV540" i="9"/>
  <c r="AU540" i="9"/>
  <c r="AT540" i="9"/>
  <c r="AS540" i="9"/>
  <c r="AR540" i="9"/>
  <c r="AQ540" i="9"/>
  <c r="AP540" i="9"/>
  <c r="AO540" i="9"/>
  <c r="BA1324" i="9" l="1"/>
  <c r="AY564" i="9"/>
  <c r="AX548" i="9"/>
  <c r="AZ548" i="9" s="1"/>
  <c r="AX540" i="9"/>
  <c r="AZ540" i="9" s="1"/>
  <c r="AW548" i="9"/>
  <c r="BA548" i="9" s="1"/>
  <c r="AW540" i="9"/>
  <c r="BA540" i="9" s="1"/>
  <c r="AV298" i="9"/>
  <c r="AU298" i="9"/>
  <c r="AT298" i="9"/>
  <c r="AS298" i="9"/>
  <c r="AR298" i="9"/>
  <c r="AQ298" i="9"/>
  <c r="AP298" i="9"/>
  <c r="AO298" i="9"/>
  <c r="BA1320" i="9"/>
  <c r="AZ1320" i="9"/>
  <c r="AR1320" i="9"/>
  <c r="AX1320" i="9" s="1"/>
  <c r="AQ1320" i="9"/>
  <c r="AW1320" i="9" s="1"/>
  <c r="BA1314" i="9"/>
  <c r="AZ1314" i="9"/>
  <c r="AR1314" i="9"/>
  <c r="AX1314" i="9" s="1"/>
  <c r="AQ1314" i="9"/>
  <c r="AY1314" i="9" s="1"/>
  <c r="BA1321" i="9"/>
  <c r="AZ1321" i="9"/>
  <c r="AR1321" i="9"/>
  <c r="AX1321" i="9" s="1"/>
  <c r="AQ1321" i="9"/>
  <c r="AW1321" i="9" s="1"/>
  <c r="BA1322" i="9"/>
  <c r="AZ1322" i="9"/>
  <c r="AR1322" i="9"/>
  <c r="AX1322" i="9" s="1"/>
  <c r="AQ1322" i="9"/>
  <c r="AY1322" i="9" s="1"/>
  <c r="BA314" i="9"/>
  <c r="AZ314" i="9"/>
  <c r="AQ314" i="9"/>
  <c r="AW314" i="9" s="1"/>
  <c r="AV315" i="9"/>
  <c r="AU315" i="9"/>
  <c r="AT315" i="9"/>
  <c r="AS315" i="9"/>
  <c r="AR315" i="9"/>
  <c r="AQ315" i="9"/>
  <c r="AP315" i="9"/>
  <c r="AO315" i="9"/>
  <c r="AX298" i="9" l="1"/>
  <c r="AZ298" i="9" s="1"/>
  <c r="AW298" i="9"/>
  <c r="BA298" i="9" s="1"/>
  <c r="AY548" i="9"/>
  <c r="AY540" i="9"/>
  <c r="AY1320" i="9"/>
  <c r="AW1314" i="9"/>
  <c r="AY1321" i="9"/>
  <c r="AW1322" i="9"/>
  <c r="AY314" i="9"/>
  <c r="AX315" i="9"/>
  <c r="AZ315" i="9" s="1"/>
  <c r="AW315" i="9"/>
  <c r="BA315" i="9" s="1"/>
  <c r="AR1311" i="9"/>
  <c r="AX1311" i="9" s="1"/>
  <c r="AZ1311" i="9" s="1"/>
  <c r="BA1311" i="9" s="1"/>
  <c r="AQ1311" i="9"/>
  <c r="AW1311" i="9" s="1"/>
  <c r="AY1311" i="9" s="1"/>
  <c r="BA1313" i="9"/>
  <c r="AQ1312" i="9"/>
  <c r="AW1312" i="9" s="1"/>
  <c r="AY1312" i="9" s="1"/>
  <c r="AX1312" i="9"/>
  <c r="AZ1312" i="9" s="1"/>
  <c r="BA1312" i="9" s="1"/>
  <c r="AQ1313" i="9"/>
  <c r="AW1313" i="9" s="1"/>
  <c r="AR1313" i="9"/>
  <c r="AX1313" i="9" s="1"/>
  <c r="AZ1313" i="9"/>
  <c r="AV524" i="9"/>
  <c r="AU524" i="9"/>
  <c r="AT524" i="9"/>
  <c r="AS524" i="9"/>
  <c r="AR524" i="9"/>
  <c r="AQ524" i="9"/>
  <c r="AP524" i="9"/>
  <c r="AO524" i="9"/>
  <c r="AV516" i="9"/>
  <c r="AU516" i="9"/>
  <c r="AT516" i="9"/>
  <c r="AS516" i="9"/>
  <c r="AR516" i="9"/>
  <c r="AQ516" i="9"/>
  <c r="AP516" i="9"/>
  <c r="AO516" i="9"/>
  <c r="AV508" i="9"/>
  <c r="AU508" i="9"/>
  <c r="AT508" i="9"/>
  <c r="AS508" i="9"/>
  <c r="AR508" i="9"/>
  <c r="AQ508" i="9"/>
  <c r="AP508" i="9"/>
  <c r="AO508" i="9"/>
  <c r="AV499" i="9"/>
  <c r="AU499" i="9"/>
  <c r="AT499" i="9"/>
  <c r="AS499" i="9"/>
  <c r="AR499" i="9"/>
  <c r="AQ499" i="9"/>
  <c r="AP499" i="9"/>
  <c r="AO499" i="9"/>
  <c r="AV491" i="9"/>
  <c r="AU491" i="9"/>
  <c r="AT491" i="9"/>
  <c r="AS491" i="9"/>
  <c r="AR491" i="9"/>
  <c r="AQ491" i="9"/>
  <c r="AP491" i="9"/>
  <c r="AO491" i="9"/>
  <c r="AY298" i="9" l="1"/>
  <c r="AY1313" i="9"/>
  <c r="AX491" i="9"/>
  <c r="AZ491" i="9" s="1"/>
  <c r="AX499" i="9"/>
  <c r="AZ499" i="9" s="1"/>
  <c r="AW491" i="9"/>
  <c r="BA491" i="9" s="1"/>
  <c r="AW499" i="9"/>
  <c r="BA499" i="9" s="1"/>
  <c r="AX524" i="9"/>
  <c r="AZ524" i="9" s="1"/>
  <c r="AW524" i="9"/>
  <c r="BA524" i="9" s="1"/>
  <c r="AX516" i="9"/>
  <c r="AZ516" i="9" s="1"/>
  <c r="AW516" i="9"/>
  <c r="BA516" i="9" s="1"/>
  <c r="AX508" i="9"/>
  <c r="AZ508" i="9" s="1"/>
  <c r="AW508" i="9"/>
  <c r="BA508" i="9" s="1"/>
  <c r="AY315" i="9"/>
  <c r="AV580" i="9"/>
  <c r="AU580" i="9"/>
  <c r="AT580" i="9"/>
  <c r="AS580" i="9"/>
  <c r="AR580" i="9"/>
  <c r="AQ580" i="9"/>
  <c r="AP580" i="9"/>
  <c r="AO580" i="9"/>
  <c r="AW580" i="9" l="1"/>
  <c r="BA580" i="9" s="1"/>
  <c r="AY491" i="9"/>
  <c r="AX580" i="9"/>
  <c r="AZ580" i="9" s="1"/>
  <c r="AY516" i="9"/>
  <c r="AY499" i="9"/>
  <c r="AY524" i="9"/>
  <c r="AY508" i="9"/>
  <c r="AV483" i="9"/>
  <c r="AU483" i="9"/>
  <c r="AT483" i="9"/>
  <c r="AS483" i="9"/>
  <c r="AR483" i="9"/>
  <c r="AQ483" i="9"/>
  <c r="AP483" i="9"/>
  <c r="AO483" i="9"/>
  <c r="AV475" i="9"/>
  <c r="AU475" i="9"/>
  <c r="AT475" i="9"/>
  <c r="AS475" i="9"/>
  <c r="AR475" i="9"/>
  <c r="AQ475" i="9"/>
  <c r="AP475" i="9"/>
  <c r="AO475" i="9"/>
  <c r="AV467" i="9"/>
  <c r="AU467" i="9"/>
  <c r="AT467" i="9"/>
  <c r="AS467" i="9"/>
  <c r="AR467" i="9"/>
  <c r="AQ467" i="9"/>
  <c r="AP467" i="9"/>
  <c r="AO467" i="9"/>
  <c r="AY580" i="9" l="1"/>
  <c r="AW467" i="9"/>
  <c r="AY467" i="9" s="1"/>
  <c r="AW475" i="9"/>
  <c r="BA475" i="9" s="1"/>
  <c r="AW483" i="9"/>
  <c r="AY483" i="9" s="1"/>
  <c r="AX467" i="9"/>
  <c r="AZ467" i="9" s="1"/>
  <c r="AX475" i="9"/>
  <c r="AZ475" i="9" s="1"/>
  <c r="AX483" i="9"/>
  <c r="AZ483" i="9" s="1"/>
  <c r="AV459" i="9"/>
  <c r="AU459" i="9"/>
  <c r="AT459" i="9"/>
  <c r="AS459" i="9"/>
  <c r="AR459" i="9"/>
  <c r="AQ459" i="9"/>
  <c r="AP459" i="9"/>
  <c r="AO459" i="9"/>
  <c r="AV449" i="9"/>
  <c r="AU449" i="9"/>
  <c r="AT449" i="9"/>
  <c r="AS449" i="9"/>
  <c r="AQ449" i="9"/>
  <c r="AP449" i="9"/>
  <c r="AO449" i="9"/>
  <c r="AV441" i="9"/>
  <c r="AU441" i="9"/>
  <c r="AT441" i="9"/>
  <c r="AS441" i="9"/>
  <c r="AR441" i="9"/>
  <c r="AQ441" i="9"/>
  <c r="AP441" i="9"/>
  <c r="AO441" i="9"/>
  <c r="AV432" i="9"/>
  <c r="AU432" i="9"/>
  <c r="AT432" i="9"/>
  <c r="AS432" i="9"/>
  <c r="AR432" i="9"/>
  <c r="AQ432" i="9"/>
  <c r="AP432" i="9"/>
  <c r="AO432" i="9"/>
  <c r="AX449" i="9" l="1"/>
  <c r="AZ449" i="9" s="1"/>
  <c r="BA467" i="9"/>
  <c r="AY475" i="9"/>
  <c r="BA483" i="9"/>
  <c r="AW432" i="9"/>
  <c r="BA432" i="9" s="1"/>
  <c r="AW441" i="9"/>
  <c r="BA441" i="9" s="1"/>
  <c r="AW449" i="9"/>
  <c r="BA449" i="9" s="1"/>
  <c r="AW459" i="9"/>
  <c r="BA459" i="9" s="1"/>
  <c r="AX432" i="9"/>
  <c r="AZ432" i="9" s="1"/>
  <c r="AX441" i="9"/>
  <c r="AZ441" i="9" s="1"/>
  <c r="AX459" i="9"/>
  <c r="AZ459" i="9" s="1"/>
  <c r="AV657" i="9"/>
  <c r="AU657" i="9"/>
  <c r="AT657" i="9"/>
  <c r="AS657" i="9"/>
  <c r="AR657" i="9"/>
  <c r="AQ657" i="9"/>
  <c r="AP657" i="9"/>
  <c r="AO657" i="9"/>
  <c r="AV1302" i="9"/>
  <c r="AU1302" i="9"/>
  <c r="AT1302" i="9"/>
  <c r="AS1302" i="9"/>
  <c r="AR1302" i="9"/>
  <c r="AQ1302" i="9"/>
  <c r="AP1302" i="9"/>
  <c r="AO1302" i="9"/>
  <c r="AY449" i="9" l="1"/>
  <c r="AY441" i="9"/>
  <c r="AY459" i="9"/>
  <c r="AY432" i="9"/>
  <c r="AX657" i="9"/>
  <c r="AZ657" i="9" s="1"/>
  <c r="AW657" i="9"/>
  <c r="AY657" i="9" s="1"/>
  <c r="AX1302" i="9"/>
  <c r="AZ1302" i="9" s="1"/>
  <c r="AW1302" i="9"/>
  <c r="AY1302" i="9" s="1"/>
  <c r="AV288" i="9"/>
  <c r="AU288" i="9"/>
  <c r="AT288" i="9"/>
  <c r="AS288" i="9"/>
  <c r="AQ288" i="9"/>
  <c r="AP288" i="9"/>
  <c r="AO288" i="9"/>
  <c r="AV270" i="9"/>
  <c r="AU270" i="9"/>
  <c r="AT270" i="9"/>
  <c r="AS270" i="9"/>
  <c r="AR270" i="9"/>
  <c r="AQ270" i="9"/>
  <c r="AP270" i="9"/>
  <c r="AO270" i="9"/>
  <c r="AV306" i="9"/>
  <c r="AU306" i="9"/>
  <c r="AT306" i="9"/>
  <c r="AS306" i="9"/>
  <c r="AR306" i="9"/>
  <c r="AQ306" i="9"/>
  <c r="AP306" i="9"/>
  <c r="AO306" i="9"/>
  <c r="AV259" i="9"/>
  <c r="AU259" i="9"/>
  <c r="AT259" i="9"/>
  <c r="AS259" i="9"/>
  <c r="AR259" i="9"/>
  <c r="AQ259" i="9"/>
  <c r="AP259" i="9"/>
  <c r="AO259" i="9"/>
  <c r="AV251" i="9"/>
  <c r="AU251" i="9"/>
  <c r="AT251" i="9"/>
  <c r="AS251" i="9"/>
  <c r="AR251" i="9"/>
  <c r="AQ251" i="9"/>
  <c r="AP251" i="9"/>
  <c r="AO251" i="9"/>
  <c r="AV238" i="9"/>
  <c r="AU238" i="9"/>
  <c r="AT238" i="9"/>
  <c r="AS238" i="9"/>
  <c r="AQ238" i="9"/>
  <c r="AP238" i="9"/>
  <c r="AO238" i="9"/>
  <c r="AX288" i="9" l="1"/>
  <c r="AZ288" i="9" s="1"/>
  <c r="AX238" i="9"/>
  <c r="AZ238" i="9" s="1"/>
  <c r="BA1302" i="9"/>
  <c r="AW251" i="9"/>
  <c r="AY251" i="9" s="1"/>
  <c r="AW259" i="9"/>
  <c r="BA259" i="9" s="1"/>
  <c r="AW270" i="9"/>
  <c r="BA270" i="9" s="1"/>
  <c r="AX251" i="9"/>
  <c r="AZ251" i="9" s="1"/>
  <c r="AX259" i="9"/>
  <c r="AZ259" i="9" s="1"/>
  <c r="AX270" i="9"/>
  <c r="AZ270" i="9" s="1"/>
  <c r="AW288" i="9"/>
  <c r="BA288" i="9" s="1"/>
  <c r="AX306" i="9"/>
  <c r="AZ306" i="9" s="1"/>
  <c r="AW306" i="9"/>
  <c r="BA306" i="9" s="1"/>
  <c r="AW238" i="9"/>
  <c r="BA238" i="9" s="1"/>
  <c r="AV934" i="9"/>
  <c r="AU934" i="9"/>
  <c r="AT934" i="9"/>
  <c r="AS934" i="9"/>
  <c r="AR934" i="9"/>
  <c r="AQ934" i="9"/>
  <c r="AP934" i="9"/>
  <c r="AO934" i="9"/>
  <c r="Q934" i="9"/>
  <c r="AV713" i="9"/>
  <c r="AU713" i="9"/>
  <c r="AT713" i="9"/>
  <c r="AS713" i="9"/>
  <c r="AR713" i="9"/>
  <c r="AQ713" i="9"/>
  <c r="AP713" i="9"/>
  <c r="AO713" i="9"/>
  <c r="AY259" i="9" l="1"/>
  <c r="BA251" i="9"/>
  <c r="AY238" i="9"/>
  <c r="AY270" i="9"/>
  <c r="AW934" i="9"/>
  <c r="AY934" i="9" s="1"/>
  <c r="AY288" i="9"/>
  <c r="AY306" i="9"/>
  <c r="AX934" i="9"/>
  <c r="AZ934" i="9" s="1"/>
  <c r="AX713" i="9"/>
  <c r="AZ713" i="9" s="1"/>
  <c r="AW713" i="9"/>
  <c r="AY713" i="9" s="1"/>
  <c r="AV424" i="9"/>
  <c r="AU424" i="9"/>
  <c r="AT424" i="9"/>
  <c r="AS424" i="9"/>
  <c r="AR424" i="9"/>
  <c r="AQ424" i="9"/>
  <c r="AP424" i="9"/>
  <c r="AO424" i="9"/>
  <c r="AV415" i="9"/>
  <c r="AU415" i="9"/>
  <c r="AT415" i="9"/>
  <c r="AS415" i="9"/>
  <c r="AR415" i="9"/>
  <c r="AQ415" i="9"/>
  <c r="AP415" i="9"/>
  <c r="AO415" i="9"/>
  <c r="BA934" i="9" l="1"/>
  <c r="AX415" i="9"/>
  <c r="AZ415" i="9" s="1"/>
  <c r="AW415" i="9"/>
  <c r="AY415" i="9" s="1"/>
  <c r="AW424" i="9"/>
  <c r="BA424" i="9" s="1"/>
  <c r="BA713" i="9"/>
  <c r="AX424" i="9"/>
  <c r="AZ424" i="9" s="1"/>
  <c r="AV192" i="9"/>
  <c r="AU192" i="9"/>
  <c r="AT192" i="9"/>
  <c r="AS192" i="9"/>
  <c r="AQ192" i="9"/>
  <c r="AV206" i="9"/>
  <c r="AU206" i="9"/>
  <c r="AT206" i="9"/>
  <c r="AS206" i="9"/>
  <c r="AR206" i="9"/>
  <c r="AQ206" i="9"/>
  <c r="AP206" i="9"/>
  <c r="AO206" i="9"/>
  <c r="AV721" i="9"/>
  <c r="AU721" i="9"/>
  <c r="AT721" i="9"/>
  <c r="AS721" i="9"/>
  <c r="AR721" i="9"/>
  <c r="AQ721" i="9"/>
  <c r="AP721" i="9"/>
  <c r="AO721" i="9"/>
  <c r="AO162" i="9"/>
  <c r="AP162" i="9"/>
  <c r="AV162" i="9"/>
  <c r="AU162" i="9"/>
  <c r="AT162" i="9"/>
  <c r="AS162" i="9"/>
  <c r="AR162" i="9"/>
  <c r="AQ162" i="9"/>
  <c r="AV170" i="9"/>
  <c r="AU170" i="9"/>
  <c r="AT170" i="9"/>
  <c r="AS170" i="9"/>
  <c r="AR170" i="9"/>
  <c r="AQ170" i="9"/>
  <c r="AP170" i="9"/>
  <c r="AO170" i="9"/>
  <c r="AX192" i="9" l="1"/>
  <c r="AZ192" i="9" s="1"/>
  <c r="BA415" i="9"/>
  <c r="AY424" i="9"/>
  <c r="AW170" i="9"/>
  <c r="AY170" i="9" s="1"/>
  <c r="AW721" i="9"/>
  <c r="BA721" i="9" s="1"/>
  <c r="AW206" i="9"/>
  <c r="AY206" i="9" s="1"/>
  <c r="AX170" i="9"/>
  <c r="AZ170" i="9" s="1"/>
  <c r="AX721" i="9"/>
  <c r="AZ721" i="9" s="1"/>
  <c r="AX206" i="9"/>
  <c r="AZ206" i="9" s="1"/>
  <c r="AX162" i="9"/>
  <c r="AZ162" i="9" s="1"/>
  <c r="AW162" i="9"/>
  <c r="AY162" i="9" s="1"/>
  <c r="AW192" i="9"/>
  <c r="BA192" i="9" s="1"/>
  <c r="AV729" i="9"/>
  <c r="AU729" i="9"/>
  <c r="AT729" i="9"/>
  <c r="AS729" i="9"/>
  <c r="AR729" i="9"/>
  <c r="AQ729" i="9"/>
  <c r="AP729" i="9"/>
  <c r="AO729" i="9"/>
  <c r="BA206" i="9" l="1"/>
  <c r="BA170" i="9"/>
  <c r="BA162" i="9"/>
  <c r="AY721" i="9"/>
  <c r="AY192" i="9"/>
  <c r="AW729" i="9"/>
  <c r="AY729" i="9" s="1"/>
  <c r="AX729" i="9"/>
  <c r="AZ729" i="9" s="1"/>
  <c r="AO153" i="9"/>
  <c r="AV153" i="9"/>
  <c r="AU153" i="9"/>
  <c r="AT153" i="9"/>
  <c r="AS153" i="9"/>
  <c r="AR153" i="9"/>
  <c r="AQ153" i="9"/>
  <c r="AP153" i="9"/>
  <c r="AV183" i="9"/>
  <c r="AU183" i="9"/>
  <c r="AT183" i="9"/>
  <c r="AS183" i="9"/>
  <c r="AR183" i="9"/>
  <c r="AQ183" i="9"/>
  <c r="AP183" i="9"/>
  <c r="AO183" i="9"/>
  <c r="AV214" i="9"/>
  <c r="AU214" i="9"/>
  <c r="AT214" i="9"/>
  <c r="AS214" i="9"/>
  <c r="AR214" i="9"/>
  <c r="AQ214" i="9"/>
  <c r="AP214" i="9"/>
  <c r="AO214" i="9"/>
  <c r="AO63" i="9"/>
  <c r="BA729" i="9" l="1"/>
  <c r="AW183" i="9"/>
  <c r="BA183" i="9" s="1"/>
  <c r="AX153" i="9"/>
  <c r="AZ153" i="9" s="1"/>
  <c r="AW214" i="9"/>
  <c r="BA214" i="9" s="1"/>
  <c r="AW153" i="9"/>
  <c r="AY153" i="9" s="1"/>
  <c r="AX214" i="9"/>
  <c r="AZ214" i="9" s="1"/>
  <c r="AX183" i="9"/>
  <c r="AZ183" i="9" s="1"/>
  <c r="AV611" i="9"/>
  <c r="AU611" i="9"/>
  <c r="AT611" i="9"/>
  <c r="AS611" i="9"/>
  <c r="AR611" i="9"/>
  <c r="AQ611" i="9"/>
  <c r="AP611" i="9"/>
  <c r="AO611" i="9"/>
  <c r="AY183" i="9" l="1"/>
  <c r="BA153" i="9"/>
  <c r="AY214" i="9"/>
  <c r="AW611" i="9"/>
  <c r="BA611" i="9" s="1"/>
  <c r="AX611" i="9"/>
  <c r="AZ611" i="9" s="1"/>
  <c r="AV619" i="9"/>
  <c r="AU619" i="9"/>
  <c r="AT619" i="9"/>
  <c r="AS619" i="9"/>
  <c r="AR619" i="9"/>
  <c r="AQ619" i="9"/>
  <c r="AP619" i="9"/>
  <c r="AO619" i="9"/>
  <c r="AX619" i="9" l="1"/>
  <c r="AZ619" i="9" s="1"/>
  <c r="AY611" i="9"/>
  <c r="AW619" i="9"/>
  <c r="AY619" i="9" s="1"/>
  <c r="AV1032" i="9"/>
  <c r="AU1032" i="9"/>
  <c r="AT1032" i="9"/>
  <c r="AS1032" i="9"/>
  <c r="AR1032" i="9"/>
  <c r="AQ1032" i="9"/>
  <c r="AP1032" i="9"/>
  <c r="AO1032" i="9"/>
  <c r="AX1032" i="9" l="1"/>
  <c r="AZ1032" i="9" s="1"/>
  <c r="BA619" i="9"/>
  <c r="AW1032" i="9"/>
  <c r="BA1032" i="9" s="1"/>
  <c r="AV1110" i="9"/>
  <c r="AU1110" i="9"/>
  <c r="AT1110" i="9"/>
  <c r="AS1110" i="9"/>
  <c r="AR1110" i="9"/>
  <c r="AQ1110" i="9"/>
  <c r="AP1110" i="9"/>
  <c r="AO1110" i="9"/>
  <c r="AV1118" i="9"/>
  <c r="AU1118" i="9"/>
  <c r="AT1118" i="9"/>
  <c r="AS1118" i="9"/>
  <c r="AR1118" i="9"/>
  <c r="AQ1118" i="9"/>
  <c r="AP1118" i="9"/>
  <c r="AO1118" i="9"/>
  <c r="AY1032" i="9" l="1"/>
  <c r="AW1110" i="9"/>
  <c r="BA1110" i="9" s="1"/>
  <c r="AW1118" i="9"/>
  <c r="AY1118" i="9" s="1"/>
  <c r="AX1118" i="9"/>
  <c r="AZ1118" i="9" s="1"/>
  <c r="AX1110" i="9"/>
  <c r="AZ1110" i="9" s="1"/>
  <c r="AV1040" i="9"/>
  <c r="AU1040" i="9"/>
  <c r="AT1040" i="9"/>
  <c r="AS1040" i="9"/>
  <c r="AR1040" i="9"/>
  <c r="AQ1040" i="9"/>
  <c r="AP1040" i="9"/>
  <c r="AO1040" i="9"/>
  <c r="AV1048" i="9"/>
  <c r="AU1048" i="9"/>
  <c r="AT1048" i="9"/>
  <c r="AS1048" i="9"/>
  <c r="AR1048" i="9"/>
  <c r="AQ1048" i="9"/>
  <c r="AP1048" i="9"/>
  <c r="AO1048" i="9"/>
  <c r="BA1118" i="9" l="1"/>
  <c r="AY1110" i="9"/>
  <c r="AW1048" i="9"/>
  <c r="AY1048" i="9" s="1"/>
  <c r="AX1048" i="9"/>
  <c r="AZ1048" i="9" s="1"/>
  <c r="AW1040" i="9"/>
  <c r="BA1040" i="9" s="1"/>
  <c r="AX1040" i="9"/>
  <c r="AZ1040" i="9" s="1"/>
  <c r="AV745" i="9"/>
  <c r="AU745" i="9"/>
  <c r="AT745" i="9"/>
  <c r="AS745" i="9"/>
  <c r="AR745" i="9"/>
  <c r="AQ745" i="9"/>
  <c r="AP745" i="9"/>
  <c r="AO745" i="9"/>
  <c r="BA1048" i="9" l="1"/>
  <c r="AX745" i="9"/>
  <c r="AZ745" i="9" s="1"/>
  <c r="AY1040" i="9"/>
  <c r="AW745" i="9"/>
  <c r="BA745" i="9" s="1"/>
  <c r="AY745" i="9" l="1"/>
  <c r="AV753" i="9"/>
  <c r="AU753" i="9"/>
  <c r="AT753" i="9"/>
  <c r="AS753" i="9"/>
  <c r="AR753" i="9"/>
  <c r="AQ753" i="9"/>
  <c r="AP753" i="9"/>
  <c r="AO753" i="9"/>
  <c r="AW753" i="9" l="1"/>
  <c r="BA753" i="9" s="1"/>
  <c r="AX753" i="9"/>
  <c r="AZ753" i="9" s="1"/>
  <c r="AV777" i="9"/>
  <c r="AU777" i="9"/>
  <c r="AT777" i="9"/>
  <c r="AS777" i="9"/>
  <c r="AR777" i="9"/>
  <c r="AQ777" i="9"/>
  <c r="AP777" i="9"/>
  <c r="AO777" i="9"/>
  <c r="AV769" i="9"/>
  <c r="AU769" i="9"/>
  <c r="AT769" i="9"/>
  <c r="AS769" i="9"/>
  <c r="AR769" i="9"/>
  <c r="AQ769" i="9"/>
  <c r="AP769" i="9"/>
  <c r="AO769" i="9"/>
  <c r="AV761" i="9"/>
  <c r="AU761" i="9"/>
  <c r="AT761" i="9"/>
  <c r="AS761" i="9"/>
  <c r="AR761" i="9"/>
  <c r="AQ761" i="9"/>
  <c r="AP761" i="9"/>
  <c r="AO761" i="9"/>
  <c r="AV690" i="9"/>
  <c r="AU690" i="9"/>
  <c r="AT690" i="9"/>
  <c r="AS690" i="9"/>
  <c r="AR690" i="9"/>
  <c r="AQ690" i="9"/>
  <c r="AP690" i="9"/>
  <c r="AO690" i="9"/>
  <c r="Q690" i="9"/>
  <c r="AV679" i="9"/>
  <c r="AU679" i="9"/>
  <c r="AT679" i="9"/>
  <c r="AS679" i="9"/>
  <c r="AR679" i="9"/>
  <c r="AQ679" i="9"/>
  <c r="AP679" i="9"/>
  <c r="AO679" i="9"/>
  <c r="Q679" i="9"/>
  <c r="AV665" i="9"/>
  <c r="AU665" i="9"/>
  <c r="AT665" i="9"/>
  <c r="AS665" i="9"/>
  <c r="AO665" i="9"/>
  <c r="Q665" i="9"/>
  <c r="AV395" i="9"/>
  <c r="AU395" i="9"/>
  <c r="AT395" i="9"/>
  <c r="AS395" i="9"/>
  <c r="AR395" i="9"/>
  <c r="AQ395" i="9"/>
  <c r="AP395" i="9"/>
  <c r="AO395" i="9"/>
  <c r="Q395" i="9"/>
  <c r="AV387" i="9"/>
  <c r="AU387" i="9"/>
  <c r="AT387" i="9"/>
  <c r="AS387" i="9"/>
  <c r="AR387" i="9"/>
  <c r="AQ387" i="9"/>
  <c r="AP387" i="9"/>
  <c r="AO387" i="9"/>
  <c r="Q387" i="9"/>
  <c r="AV324" i="9"/>
  <c r="AU324" i="9"/>
  <c r="AT324" i="9"/>
  <c r="AS324" i="9"/>
  <c r="AR324" i="9"/>
  <c r="AQ324" i="9"/>
  <c r="AP324" i="9"/>
  <c r="AO324" i="9"/>
  <c r="AV63" i="9"/>
  <c r="AU63" i="9"/>
  <c r="AT63" i="9"/>
  <c r="AS63" i="9"/>
  <c r="AR63" i="9"/>
  <c r="AQ63" i="9"/>
  <c r="AP63" i="9"/>
  <c r="AV55" i="9"/>
  <c r="AU55" i="9"/>
  <c r="AT55" i="9"/>
  <c r="AS55" i="9"/>
  <c r="AR55" i="9"/>
  <c r="AQ55" i="9"/>
  <c r="AP55" i="9"/>
  <c r="AO55" i="9"/>
  <c r="N55" i="9"/>
  <c r="AW665" i="9" l="1"/>
  <c r="AY665" i="9" s="1"/>
  <c r="AX665" i="9"/>
  <c r="AZ665" i="9" s="1"/>
  <c r="AY753" i="9"/>
  <c r="AX63" i="9"/>
  <c r="AZ63" i="9" s="1"/>
  <c r="AX324" i="9"/>
  <c r="AZ324" i="9" s="1"/>
  <c r="AX395" i="9"/>
  <c r="AZ395" i="9" s="1"/>
  <c r="AX690" i="9"/>
  <c r="AZ690" i="9" s="1"/>
  <c r="AX761" i="9"/>
  <c r="AZ761" i="9" s="1"/>
  <c r="AX769" i="9"/>
  <c r="AZ769" i="9" s="1"/>
  <c r="AX777" i="9"/>
  <c r="AZ777" i="9" s="1"/>
  <c r="AX55" i="9"/>
  <c r="AZ55" i="9" s="1"/>
  <c r="AW63" i="9"/>
  <c r="BA63" i="9" s="1"/>
  <c r="AW324" i="9"/>
  <c r="BA324" i="9" s="1"/>
  <c r="AW395" i="9"/>
  <c r="AY395" i="9" s="1"/>
  <c r="AW690" i="9"/>
  <c r="AY690" i="9" s="1"/>
  <c r="AW761" i="9"/>
  <c r="BA761" i="9" s="1"/>
  <c r="AW769" i="9"/>
  <c r="AY769" i="9" s="1"/>
  <c r="AW777" i="9"/>
  <c r="AY777" i="9" s="1"/>
  <c r="AW387" i="9"/>
  <c r="AY387" i="9" s="1"/>
  <c r="AW679" i="9"/>
  <c r="BA679" i="9" s="1"/>
  <c r="AW55" i="9"/>
  <c r="BA55" i="9" s="1"/>
  <c r="AX387" i="9"/>
  <c r="AZ387" i="9" s="1"/>
  <c r="AX679" i="9"/>
  <c r="AZ679" i="9" s="1"/>
  <c r="AY63" i="9" l="1"/>
  <c r="BA387" i="9"/>
  <c r="AY324" i="9"/>
  <c r="AY761" i="9"/>
  <c r="BA769" i="9"/>
  <c r="BA690" i="9"/>
  <c r="AY55" i="9"/>
  <c r="BA395" i="9"/>
  <c r="BA777" i="9"/>
  <c r="AY679" i="9"/>
  <c r="AV405" i="9"/>
  <c r="AU405" i="9"/>
  <c r="AT405" i="9"/>
  <c r="AS405" i="9"/>
  <c r="AQ405" i="9"/>
  <c r="AP405" i="9"/>
  <c r="AO405" i="9"/>
  <c r="Q405" i="9"/>
  <c r="AX405" i="9" l="1"/>
  <c r="AZ405" i="9" s="1"/>
  <c r="AW405" i="9"/>
  <c r="BA405" i="9" s="1"/>
  <c r="AY405" i="9" l="1"/>
  <c r="AV785" i="9" l="1"/>
  <c r="AU785" i="9"/>
  <c r="AT785" i="9"/>
  <c r="AS785" i="9"/>
  <c r="AR785" i="9"/>
  <c r="AQ785" i="9"/>
  <c r="AP785" i="9"/>
  <c r="AO785" i="9"/>
  <c r="AV793" i="9"/>
  <c r="AU793" i="9"/>
  <c r="AT793" i="9"/>
  <c r="AS793" i="9"/>
  <c r="AR793" i="9"/>
  <c r="AQ793" i="9"/>
  <c r="AP793" i="9"/>
  <c r="AO793" i="9"/>
  <c r="AX785" i="9" l="1"/>
  <c r="AZ785" i="9" s="1"/>
  <c r="AW793" i="9"/>
  <c r="AY793" i="9" s="1"/>
  <c r="AW785" i="9"/>
  <c r="BA785" i="9" s="1"/>
  <c r="AX793" i="9"/>
  <c r="AZ793" i="9" s="1"/>
  <c r="AY785" i="9" l="1"/>
  <c r="BA793" i="9"/>
  <c r="AV700" i="9"/>
  <c r="AU700" i="9"/>
  <c r="AT700" i="9"/>
  <c r="AS700" i="9"/>
  <c r="AR700" i="9"/>
  <c r="AQ700" i="9"/>
  <c r="AP700" i="9"/>
  <c r="AO700" i="9"/>
  <c r="Q700" i="9"/>
  <c r="AX700" i="9" l="1"/>
  <c r="AZ700" i="9" s="1"/>
  <c r="AW700" i="9"/>
  <c r="BA700" i="9" s="1"/>
  <c r="AY700" i="9" l="1"/>
  <c r="AV804" i="9"/>
  <c r="AU804" i="9"/>
  <c r="AT804" i="9"/>
  <c r="AS804" i="9"/>
  <c r="AR804" i="9"/>
  <c r="AQ804" i="9"/>
  <c r="AP804" i="9"/>
  <c r="AO804" i="9"/>
  <c r="AW804" i="9" l="1"/>
  <c r="BA804" i="9" s="1"/>
  <c r="AX804" i="9"/>
  <c r="AZ804" i="9" s="1"/>
  <c r="AV737" i="9"/>
  <c r="AU737" i="9"/>
  <c r="AT737" i="9"/>
  <c r="AS737" i="9"/>
  <c r="AR737" i="9"/>
  <c r="AQ737" i="9"/>
  <c r="AP737" i="9"/>
  <c r="AO737" i="9"/>
  <c r="AY804" i="9" l="1"/>
  <c r="AW737" i="9"/>
  <c r="BA737" i="9" s="1"/>
  <c r="AX737" i="9"/>
  <c r="AZ737" i="9" s="1"/>
  <c r="AY737" i="9" l="1"/>
  <c r="AV1023" i="9"/>
  <c r="AU1023" i="9"/>
  <c r="AT1023" i="9"/>
  <c r="AS1023" i="9"/>
  <c r="AR1023" i="9"/>
  <c r="AQ1023" i="9"/>
  <c r="AP1023" i="9"/>
  <c r="AO1023" i="9"/>
  <c r="AW1023" i="9" l="1"/>
  <c r="BA1023" i="9" s="1"/>
  <c r="AX1023" i="9"/>
  <c r="AZ1023" i="9" s="1"/>
  <c r="AV812" i="9"/>
  <c r="AU812" i="9"/>
  <c r="AT812" i="9"/>
  <c r="AS812" i="9"/>
  <c r="AR812" i="9"/>
  <c r="AQ812" i="9"/>
  <c r="AP812" i="9"/>
  <c r="AO812" i="9"/>
  <c r="AW812" i="9" l="1"/>
  <c r="BA812" i="9" s="1"/>
  <c r="AY1023" i="9"/>
  <c r="AX812" i="9"/>
  <c r="AZ812" i="9" s="1"/>
  <c r="AV1067" i="9"/>
  <c r="AU1067" i="9"/>
  <c r="AT1067" i="9"/>
  <c r="AS1067" i="9"/>
  <c r="AR1067" i="9"/>
  <c r="AQ1067" i="9"/>
  <c r="AP1067" i="9"/>
  <c r="AO1067" i="9"/>
  <c r="AY812" i="9" l="1"/>
  <c r="AW1067" i="9"/>
  <c r="BA1067" i="9" s="1"/>
  <c r="AX1067" i="9"/>
  <c r="AZ1067" i="9" s="1"/>
  <c r="AY1067" i="9" l="1"/>
  <c r="AV332" i="9"/>
  <c r="AX332" i="9" s="1"/>
  <c r="AU332" i="9"/>
  <c r="AQ332" i="9"/>
  <c r="Q332" i="9"/>
  <c r="AW332" i="9" l="1"/>
  <c r="AZ332" i="9"/>
  <c r="AV635" i="9"/>
  <c r="AU635" i="9"/>
  <c r="AT635" i="9"/>
  <c r="AS635" i="9"/>
  <c r="AR635" i="9"/>
  <c r="AQ635" i="9"/>
  <c r="AP635" i="9"/>
  <c r="AO635" i="9"/>
  <c r="AY332" i="9" l="1"/>
  <c r="BA332" i="9"/>
  <c r="AW635" i="9"/>
  <c r="AY635" i="9" s="1"/>
  <c r="AX635" i="9"/>
  <c r="AZ635" i="9" s="1"/>
  <c r="AV830" i="9"/>
  <c r="AU830" i="9"/>
  <c r="AT830" i="9"/>
  <c r="AS830" i="9"/>
  <c r="AR830" i="9"/>
  <c r="AQ830" i="9"/>
  <c r="AP830" i="9"/>
  <c r="AO830" i="9"/>
  <c r="AV821" i="9"/>
  <c r="AU821" i="9"/>
  <c r="AT821" i="9"/>
  <c r="AS821" i="9"/>
  <c r="AR821" i="9"/>
  <c r="AQ821" i="9"/>
  <c r="AP821" i="9"/>
  <c r="AO821" i="9"/>
  <c r="AW830" i="9" l="1"/>
  <c r="BA830" i="9" s="1"/>
  <c r="AW821" i="9"/>
  <c r="AY821" i="9" s="1"/>
  <c r="AX821" i="9"/>
  <c r="AZ821" i="9" s="1"/>
  <c r="AX830" i="9"/>
  <c r="AZ830" i="9" s="1"/>
  <c r="BA635" i="9"/>
  <c r="AY830" i="9" l="1"/>
  <c r="BA821" i="9"/>
  <c r="AV370" i="9" l="1"/>
  <c r="AU370" i="9"/>
  <c r="AT370" i="9"/>
  <c r="AS370" i="9"/>
  <c r="AQ370" i="9"/>
  <c r="AO370" i="9"/>
  <c r="Q370" i="9"/>
  <c r="AV357" i="9"/>
  <c r="AU357" i="9"/>
  <c r="AT357" i="9"/>
  <c r="AS357" i="9"/>
  <c r="AQ357" i="9"/>
  <c r="AP357" i="9"/>
  <c r="Q357" i="9"/>
  <c r="AX370" i="9" l="1"/>
  <c r="AZ370" i="9" s="1"/>
  <c r="AX357" i="9"/>
  <c r="AZ357" i="9" s="1"/>
  <c r="AW357" i="9"/>
  <c r="AY357" i="9" s="1"/>
  <c r="AW370" i="9"/>
  <c r="BA370" i="9" s="1"/>
  <c r="AV925" i="9"/>
  <c r="AU925" i="9"/>
  <c r="AT925" i="9"/>
  <c r="AS925" i="9"/>
  <c r="AR925" i="9"/>
  <c r="AQ925" i="9"/>
  <c r="AP925" i="9"/>
  <c r="AO925" i="9"/>
  <c r="Q925" i="9"/>
  <c r="BA357" i="9" l="1"/>
  <c r="AY370" i="9"/>
  <c r="AW925" i="9"/>
  <c r="BA925" i="9" s="1"/>
  <c r="AX925" i="9"/>
  <c r="AV838" i="9"/>
  <c r="AU838" i="9"/>
  <c r="AT838" i="9"/>
  <c r="AS838" i="9"/>
  <c r="AR838" i="9"/>
  <c r="AQ838" i="9"/>
  <c r="AP838" i="9"/>
  <c r="AO838" i="9"/>
  <c r="AY925" i="9" l="1"/>
  <c r="AX838" i="9"/>
  <c r="AZ838" i="9" s="1"/>
  <c r="AZ925" i="9"/>
  <c r="AW838" i="9"/>
  <c r="AY838" i="9" s="1"/>
  <c r="AV846" i="9"/>
  <c r="AU846" i="9"/>
  <c r="AT846" i="9"/>
  <c r="AS846" i="9"/>
  <c r="AR846" i="9"/>
  <c r="AQ846" i="9"/>
  <c r="AP846" i="9"/>
  <c r="AO846" i="9"/>
  <c r="AV855" i="9"/>
  <c r="AU855" i="9"/>
  <c r="AT855" i="9"/>
  <c r="AS855" i="9"/>
  <c r="AR855" i="9"/>
  <c r="AQ855" i="9"/>
  <c r="AP855" i="9"/>
  <c r="AO855" i="9"/>
  <c r="AV864" i="9"/>
  <c r="AU864" i="9"/>
  <c r="AT864" i="9"/>
  <c r="AS864" i="9"/>
  <c r="AR864" i="9"/>
  <c r="AQ864" i="9"/>
  <c r="AP864" i="9"/>
  <c r="AO864" i="9"/>
  <c r="AX864" i="9" l="1"/>
  <c r="AZ864" i="9" s="1"/>
  <c r="AX855" i="9"/>
  <c r="AZ855" i="9" s="1"/>
  <c r="AX846" i="9"/>
  <c r="AZ846" i="9" s="1"/>
  <c r="AW864" i="9"/>
  <c r="BA864" i="9" s="1"/>
  <c r="BA838" i="9"/>
  <c r="AW855" i="9"/>
  <c r="AY855" i="9" s="1"/>
  <c r="AW846" i="9"/>
  <c r="AY846" i="9" s="1"/>
  <c r="AV588" i="9"/>
  <c r="AU588" i="9"/>
  <c r="AT588" i="9"/>
  <c r="AS588" i="9"/>
  <c r="AR588" i="9"/>
  <c r="AQ588" i="9"/>
  <c r="AP588" i="9"/>
  <c r="AO588" i="9"/>
  <c r="AV596" i="9"/>
  <c r="AU596" i="9"/>
  <c r="AT596" i="9"/>
  <c r="AS596" i="9"/>
  <c r="AQ596" i="9"/>
  <c r="AP596" i="9"/>
  <c r="AO596" i="9"/>
  <c r="AX596" i="9" l="1"/>
  <c r="AZ596" i="9" s="1"/>
  <c r="AY864" i="9"/>
  <c r="BA855" i="9"/>
  <c r="BA846" i="9"/>
  <c r="AW596" i="9"/>
  <c r="BA596" i="9" s="1"/>
  <c r="AW588" i="9"/>
  <c r="BA588" i="9" s="1"/>
  <c r="AX588" i="9"/>
  <c r="AZ588" i="9" s="1"/>
  <c r="AV882" i="9"/>
  <c r="AU882" i="9"/>
  <c r="AT882" i="9"/>
  <c r="AS882" i="9"/>
  <c r="AR882" i="9"/>
  <c r="AQ882" i="9"/>
  <c r="AP882" i="9"/>
  <c r="AO882" i="9"/>
  <c r="AV874" i="9"/>
  <c r="AU874" i="9"/>
  <c r="AT874" i="9"/>
  <c r="AS874" i="9"/>
  <c r="AR874" i="9"/>
  <c r="AQ874" i="9"/>
  <c r="AP874" i="9"/>
  <c r="AO874" i="9"/>
  <c r="AY596" i="9" l="1"/>
  <c r="AW874" i="9"/>
  <c r="BA874" i="9" s="1"/>
  <c r="AW882" i="9"/>
  <c r="BA882" i="9" s="1"/>
  <c r="AY588" i="9"/>
  <c r="AX882" i="9"/>
  <c r="AZ882" i="9" s="1"/>
  <c r="AX874" i="9"/>
  <c r="AZ874" i="9" s="1"/>
  <c r="AV627" i="9"/>
  <c r="AU627" i="9"/>
  <c r="AT627" i="9"/>
  <c r="AS627" i="9"/>
  <c r="AR627" i="9"/>
  <c r="AQ627" i="9"/>
  <c r="AP627" i="9"/>
  <c r="AO627" i="9"/>
  <c r="AY882" i="9" l="1"/>
  <c r="AY874" i="9"/>
  <c r="AX627" i="9"/>
  <c r="AZ627" i="9" s="1"/>
  <c r="AW627" i="9"/>
  <c r="AY627" i="9" s="1"/>
  <c r="BA627" i="9" l="1"/>
  <c r="AV891" i="9" l="1"/>
  <c r="AU891" i="9"/>
  <c r="AT891" i="9"/>
  <c r="AS891" i="9"/>
  <c r="AR891" i="9"/>
  <c r="AQ891" i="9"/>
  <c r="AP891" i="9"/>
  <c r="AO891" i="9"/>
  <c r="AV901" i="9"/>
  <c r="AU901" i="9"/>
  <c r="AT901" i="9"/>
  <c r="AS901" i="9"/>
  <c r="AR901" i="9"/>
  <c r="AQ901" i="9"/>
  <c r="AP901" i="9"/>
  <c r="AO901" i="9"/>
  <c r="AV909" i="9"/>
  <c r="AU909" i="9"/>
  <c r="AT909" i="9"/>
  <c r="AS909" i="9"/>
  <c r="AR909" i="9"/>
  <c r="AQ909" i="9"/>
  <c r="AP909" i="9"/>
  <c r="AO909" i="9"/>
  <c r="AW901" i="9" l="1"/>
  <c r="BA901" i="9" s="1"/>
  <c r="AW891" i="9"/>
  <c r="AY891" i="9" s="1"/>
  <c r="AX901" i="9"/>
  <c r="AZ901" i="9" s="1"/>
  <c r="AX891" i="9"/>
  <c r="AZ891" i="9" s="1"/>
  <c r="AW909" i="9"/>
  <c r="BA909" i="9" s="1"/>
  <c r="AX909" i="9"/>
  <c r="AZ909" i="9" s="1"/>
  <c r="AY901" i="9" l="1"/>
  <c r="BA891" i="9"/>
  <c r="AY909" i="9"/>
  <c r="AV917" i="9"/>
  <c r="AU917" i="9"/>
  <c r="AT917" i="9"/>
  <c r="AS917" i="9"/>
  <c r="AR917" i="9"/>
  <c r="AQ917" i="9"/>
  <c r="AP917" i="9"/>
  <c r="AO917" i="9"/>
  <c r="AX917" i="9" l="1"/>
  <c r="AW917" i="9"/>
  <c r="AY917" i="9" s="1"/>
  <c r="BA917" i="9" l="1"/>
  <c r="AZ917" i="9"/>
  <c r="AV983" i="9"/>
  <c r="AU983" i="9"/>
  <c r="AT983" i="9"/>
  <c r="AS983" i="9"/>
  <c r="AR983" i="9"/>
  <c r="AQ983" i="9"/>
  <c r="AP983" i="9"/>
  <c r="AO983" i="9"/>
  <c r="Q983" i="9"/>
  <c r="AW983" i="9" l="1"/>
  <c r="BA983" i="9" s="1"/>
  <c r="AX983" i="9"/>
  <c r="AV649" i="9"/>
  <c r="AU649" i="9"/>
  <c r="AT649" i="9"/>
  <c r="AS649" i="9"/>
  <c r="AR649" i="9"/>
  <c r="AQ649" i="9"/>
  <c r="AP649" i="9"/>
  <c r="AO649" i="9"/>
  <c r="AY983" i="9" l="1"/>
  <c r="AX649" i="9"/>
  <c r="AZ649" i="9" s="1"/>
  <c r="AW649" i="9"/>
  <c r="BA649" i="9" s="1"/>
  <c r="AZ983" i="9"/>
  <c r="AY649" i="9" l="1"/>
  <c r="AV1152" i="9"/>
  <c r="AU1152" i="9"/>
  <c r="AT1152" i="9"/>
  <c r="AS1152" i="9"/>
  <c r="AR1152" i="9"/>
  <c r="AQ1152" i="9"/>
  <c r="AP1152" i="9"/>
  <c r="AO1152" i="9"/>
  <c r="AW1152" i="9" l="1"/>
  <c r="AY1152" i="9" s="1"/>
  <c r="AX1152" i="9"/>
  <c r="BA1152" i="9" l="1"/>
  <c r="AZ1152" i="9"/>
  <c r="AV1102" i="9"/>
  <c r="AU1102" i="9"/>
  <c r="AT1102" i="9"/>
  <c r="AS1102" i="9"/>
  <c r="AR1102" i="9"/>
  <c r="AQ1102" i="9"/>
  <c r="AP1102" i="9"/>
  <c r="AO1102" i="9"/>
  <c r="Q1102" i="9"/>
  <c r="AV1085" i="9"/>
  <c r="AU1085" i="9"/>
  <c r="AT1085" i="9"/>
  <c r="AS1085" i="9"/>
  <c r="AR1085" i="9"/>
  <c r="AQ1085" i="9"/>
  <c r="AP1085" i="9"/>
  <c r="AO1085" i="9"/>
  <c r="Q1085" i="9"/>
  <c r="AX1102" i="9" l="1"/>
  <c r="AZ1102" i="9" s="1"/>
  <c r="AW1085" i="9"/>
  <c r="BA1085" i="9" s="1"/>
  <c r="AW1102" i="9"/>
  <c r="AY1102" i="9" s="1"/>
  <c r="AX1085" i="9"/>
  <c r="AZ1085" i="9" s="1"/>
  <c r="BA1102" i="9" l="1"/>
  <c r="AY1085" i="9"/>
  <c r="AV1162" i="9" l="1"/>
  <c r="AU1162" i="9"/>
  <c r="AT1162" i="9"/>
  <c r="AS1162" i="9"/>
  <c r="AR1162" i="9"/>
  <c r="AQ1162" i="9"/>
  <c r="AP1162" i="9"/>
  <c r="AO1162" i="9"/>
  <c r="Q1162" i="9"/>
  <c r="AV1144" i="9"/>
  <c r="AU1144" i="9"/>
  <c r="AT1144" i="9"/>
  <c r="AS1144" i="9"/>
  <c r="AR1144" i="9"/>
  <c r="AQ1144" i="9"/>
  <c r="AP1144" i="9"/>
  <c r="AO1144" i="9"/>
  <c r="Q1144" i="9"/>
  <c r="AV1134" i="9"/>
  <c r="AU1134" i="9"/>
  <c r="AT1134" i="9"/>
  <c r="AS1134" i="9"/>
  <c r="AQ1134" i="9"/>
  <c r="AO1134" i="9"/>
  <c r="Q1134" i="9"/>
  <c r="AV1094" i="9"/>
  <c r="AU1094" i="9"/>
  <c r="AT1094" i="9"/>
  <c r="AS1094" i="9"/>
  <c r="AR1094" i="9"/>
  <c r="AQ1094" i="9"/>
  <c r="AP1094" i="9"/>
  <c r="AO1094" i="9"/>
  <c r="Q1094" i="9"/>
  <c r="AV1075" i="9"/>
  <c r="AU1075" i="9"/>
  <c r="AT1075" i="9"/>
  <c r="AS1075" i="9"/>
  <c r="AR1075" i="9"/>
  <c r="AQ1075" i="9"/>
  <c r="AP1075" i="9"/>
  <c r="AO1075" i="9"/>
  <c r="Q1075" i="9"/>
  <c r="AV1056" i="9"/>
  <c r="AU1056" i="9"/>
  <c r="AT1056" i="9"/>
  <c r="AS1056" i="9"/>
  <c r="AQ1056" i="9"/>
  <c r="AO1056" i="9"/>
  <c r="Q1056" i="9"/>
  <c r="AV992" i="9"/>
  <c r="AU992" i="9"/>
  <c r="AT992" i="9"/>
  <c r="AQ992" i="9"/>
  <c r="Q992" i="9"/>
  <c r="AX1056" i="9" l="1"/>
  <c r="AW1056" i="9"/>
  <c r="AY1056" i="9" s="1"/>
  <c r="AW1144" i="9"/>
  <c r="AY1144" i="9" s="1"/>
  <c r="AW1162" i="9"/>
  <c r="BA1162" i="9" s="1"/>
  <c r="AX1144" i="9"/>
  <c r="AZ1144" i="9" s="1"/>
  <c r="AX1162" i="9"/>
  <c r="AX1094" i="9"/>
  <c r="AZ1094" i="9" s="1"/>
  <c r="AX992" i="9"/>
  <c r="AZ992" i="9" s="1"/>
  <c r="AW1075" i="9"/>
  <c r="AY1075" i="9" s="1"/>
  <c r="AW992" i="9"/>
  <c r="AY992" i="9" s="1"/>
  <c r="AX1075" i="9"/>
  <c r="AW1134" i="9"/>
  <c r="AY1134" i="9" s="1"/>
  <c r="AW1094" i="9"/>
  <c r="AY1094" i="9" s="1"/>
  <c r="AX1134" i="9"/>
  <c r="BA1056" i="9" l="1"/>
  <c r="BA992" i="9"/>
  <c r="BA1094" i="9"/>
  <c r="BA1144" i="9"/>
  <c r="BA1134" i="9"/>
  <c r="AY1162" i="9"/>
  <c r="AZ1134" i="9"/>
  <c r="AZ1075" i="9"/>
  <c r="AZ1162" i="9"/>
  <c r="AZ1056" i="9"/>
  <c r="BA1075" i="9"/>
  <c r="AV27" i="9" l="1"/>
  <c r="AU27" i="9"/>
  <c r="AT27" i="9"/>
  <c r="AS27" i="9"/>
  <c r="AQ27" i="9"/>
  <c r="AO27" i="9"/>
  <c r="Q27" i="9"/>
  <c r="AX27" i="9" l="1"/>
  <c r="AW27" i="9"/>
  <c r="BA27" i="9" s="1"/>
  <c r="AZ27" i="9"/>
  <c r="AY27" i="9" l="1"/>
  <c r="AV1126" i="9" l="1"/>
  <c r="AU1126" i="9"/>
  <c r="AT1126" i="9"/>
  <c r="AS1126" i="9"/>
  <c r="AR1126" i="9"/>
  <c r="AQ1126" i="9"/>
  <c r="AP1126" i="9"/>
  <c r="AO1126" i="9"/>
  <c r="AX1126" i="9" l="1"/>
  <c r="AW1126" i="9"/>
  <c r="AY1126" i="9" l="1"/>
  <c r="BA1126" i="9"/>
  <c r="AZ1126" i="9"/>
  <c r="AV1015" i="9" l="1"/>
  <c r="AU1015" i="9"/>
  <c r="AT1015" i="9"/>
  <c r="AS1015" i="9"/>
  <c r="AR1015" i="9"/>
  <c r="AQ1015" i="9"/>
  <c r="AP1015" i="9"/>
  <c r="AO1015" i="9"/>
  <c r="AW1015" i="9" l="1"/>
  <c r="AX1015" i="9"/>
  <c r="AY1015" i="9" l="1"/>
  <c r="AZ1015" i="9"/>
  <c r="BA1015" i="9"/>
  <c r="AV19" i="9" l="1"/>
  <c r="AU19" i="9"/>
  <c r="AT19" i="9"/>
  <c r="AS19" i="9"/>
  <c r="AR19" i="9"/>
  <c r="AQ19" i="9"/>
  <c r="AP19" i="9"/>
  <c r="AO19" i="9"/>
  <c r="AW19" i="9" l="1"/>
  <c r="AX19" i="9"/>
  <c r="AY19" i="9" l="1"/>
  <c r="BA19" i="9"/>
  <c r="AZ19" i="9"/>
  <c r="AV8" i="9" l="1"/>
  <c r="AU8" i="9"/>
  <c r="AT8" i="9"/>
  <c r="AS8" i="9"/>
  <c r="AQ8" i="9"/>
  <c r="AO8" i="9"/>
  <c r="AX8" i="9" l="1"/>
  <c r="AW8" i="9"/>
  <c r="BA8" i="9" l="1"/>
  <c r="AZ8" i="9"/>
  <c r="AY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U46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სხვა მიღებაა ატვირთული</t>
        </r>
      </text>
    </comment>
    <comment ref="U63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statusi sistemashi</t>
        </r>
      </text>
    </comment>
    <comment ref="W74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სისტემაში არ არის შეყვანილი</t>
        </r>
      </text>
    </comment>
  </commentList>
</comments>
</file>

<file path=xl/sharedStrings.xml><?xml version="1.0" encoding="utf-8"?>
<sst xmlns="http://schemas.openxmlformats.org/spreadsheetml/2006/main" count="3389" uniqueCount="1131">
  <si>
    <t>CPV</t>
  </si>
  <si>
    <t>ტენდერის ტიპი</t>
  </si>
  <si>
    <t xml:space="preserve">ტენდერიდან მიღებული ეკონომია </t>
  </si>
  <si>
    <t>მიწოდების ვადა</t>
  </si>
  <si>
    <t>ხელშეკრულებაში ცვლილების/დამატების შეტანა</t>
  </si>
  <si>
    <t>მიმწოდებლის დასახელება</t>
  </si>
  <si>
    <t>დოკუმენტის დასახელება</t>
  </si>
  <si>
    <t>დოკუმენტის ხელმოწერის თარიღი</t>
  </si>
  <si>
    <t xml:space="preserve">ხელშეკრულებისN# </t>
  </si>
  <si>
    <t>შენიშვნა</t>
  </si>
  <si>
    <t>შესყიდვის ობიექტი</t>
  </si>
  <si>
    <t>I კვარტალი</t>
  </si>
  <si>
    <t>გადახდის თარიღი</t>
  </si>
  <si>
    <t>III კვარტალი</t>
  </si>
  <si>
    <t xml:space="preserve"> მოქმედების ვადა</t>
  </si>
  <si>
    <t>კვარტალი</t>
  </si>
  <si>
    <t xml:space="preserve">საკასო შესრულება </t>
  </si>
  <si>
    <t>ყველა კვარტლის  ნაშთი</t>
  </si>
  <si>
    <t xml:space="preserve">ფაქტიური </t>
  </si>
  <si>
    <t xml:space="preserve">საკასო </t>
  </si>
  <si>
    <t>II კვარტალი</t>
  </si>
  <si>
    <t>I V კვარტალი</t>
  </si>
  <si>
    <t xml:space="preserve">ფაქტიური შესრულება                                  </t>
  </si>
  <si>
    <t>_</t>
  </si>
  <si>
    <t>თეთრეულის რეცხვა</t>
  </si>
  <si>
    <t>დაცვის მომსახურება</t>
  </si>
  <si>
    <t>09100000</t>
  </si>
  <si>
    <t>დიზელი გენერატორისთვის</t>
  </si>
  <si>
    <t xml:space="preserve">გულის ექოსკოპია  </t>
  </si>
  <si>
    <t>მარილისა და სუფთა ნატრიუმის ქლორიდი</t>
  </si>
  <si>
    <t>გამარტივებული შესყიდვა</t>
  </si>
  <si>
    <t>ჰემატოლოგიური სახარჯი მასალები</t>
  </si>
  <si>
    <t>სამედიცინო              ჟანგბადი</t>
  </si>
  <si>
    <t>ინტერნეტმომსახურებები</t>
  </si>
  <si>
    <t>კარტრიჯების დატენვა</t>
  </si>
  <si>
    <t>პრინტერების შეკეთება</t>
  </si>
  <si>
    <t>ჟ-3/1</t>
  </si>
  <si>
    <t>შპს ,,ინოვაციური ტექნოლოგიები და სერვისი"</t>
  </si>
  <si>
    <t>ბასრი, ინფექციური, მაღალი რისკის ინფექციური და ანატომიური ნარჩენების გატანა-განადგურება.</t>
  </si>
  <si>
    <t>ფარმაცევტული ნარჩენების გატანა-განადგურება; ვერცხლისწყლის შემცველი ქიმიური ნარჩენების გატანა-განადგურება; ქიმიური ნარჩენების გატანა-განადგურება.</t>
  </si>
  <si>
    <t>ელექტრონული ტენდერი აუქციონის გარეშე (NAT)</t>
  </si>
  <si>
    <t>სააბონენტო, ადგილბრივი სატელეფონო მომსახურება.</t>
  </si>
  <si>
    <t>მაგიდის კომპიუტერები</t>
  </si>
  <si>
    <t>ნოუთბუქი</t>
  </si>
  <si>
    <t xml:space="preserve"> </t>
  </si>
  <si>
    <t>31.01.2019-31.12.2019</t>
  </si>
  <si>
    <t>31.01.2020</t>
  </si>
  <si>
    <t>NAT180018573</t>
  </si>
  <si>
    <t>20.12.2019</t>
  </si>
  <si>
    <t>NAT180018677</t>
  </si>
  <si>
    <t>NAT180018937</t>
  </si>
  <si>
    <t>NAT180019095</t>
  </si>
  <si>
    <t>NAT180019097</t>
  </si>
  <si>
    <t>NAT180019154</t>
  </si>
  <si>
    <t>NAT180019185</t>
  </si>
  <si>
    <t>CMR180204114</t>
  </si>
  <si>
    <t>ციფრული ტელევიზია</t>
  </si>
  <si>
    <t>NAT180019911</t>
  </si>
  <si>
    <t>შპს ,,ლაუნდრი 2014"</t>
  </si>
  <si>
    <t>ჟ-2/1</t>
  </si>
  <si>
    <t>შპს ,,ნიუ ჰოსპიტალსი"</t>
  </si>
  <si>
    <t>შპს ,,მედ პროჯექტ"</t>
  </si>
  <si>
    <t>ჟ-2/2</t>
  </si>
  <si>
    <t>ჟ-2/3</t>
  </si>
  <si>
    <t>შპს ,,ჯეობიტი"</t>
  </si>
  <si>
    <t>NAT180020212</t>
  </si>
  <si>
    <t>NAT180020214</t>
  </si>
  <si>
    <t>შპს ,,ალგანი"</t>
  </si>
  <si>
    <t xml:space="preserve"> შპს მედიკალ საპორტ ენდ ტექნოლოჯი</t>
  </si>
  <si>
    <t>შპს ,,მედიკალ ტექნოლოგი"</t>
  </si>
  <si>
    <t>შპს ,,წმინდა ლაზარეს კლინიკა"</t>
  </si>
  <si>
    <t>ჟ-2/5</t>
  </si>
  <si>
    <t>ჟ-3/2</t>
  </si>
  <si>
    <t>სს ,,სილქნეტი"</t>
  </si>
  <si>
    <t>CMR180215053</t>
  </si>
  <si>
    <t>შპს ,,სილქნეტი"</t>
  </si>
  <si>
    <t>ჟ-2/6</t>
  </si>
  <si>
    <t>ჟ-2/7</t>
  </si>
  <si>
    <t>ჟ-2/8</t>
  </si>
  <si>
    <t>ჟ-2/9</t>
  </si>
  <si>
    <t>ააიპ ,,ჯოენის სახელობის სამედიცინო ცენტრი"</t>
  </si>
  <si>
    <t>08.01.2019</t>
  </si>
  <si>
    <t>შპს ,,სისხლის ბანკი"</t>
  </si>
  <si>
    <t>04.01.2019</t>
  </si>
  <si>
    <t>ჟ-3/3</t>
  </si>
  <si>
    <t>04.01.2019-31.01.2019</t>
  </si>
  <si>
    <t>31.03.2019</t>
  </si>
  <si>
    <t>0425304114</t>
  </si>
  <si>
    <t>0425783680</t>
  </si>
  <si>
    <t>კეტამინი</t>
  </si>
  <si>
    <t>ჟ-3/5</t>
  </si>
  <si>
    <t>შპს ,,ავერსი ფარმა"</t>
  </si>
  <si>
    <t>კონტრასტი</t>
  </si>
  <si>
    <t xml:space="preserve">სს კომპანია ,,მედინსერვი“ </t>
  </si>
  <si>
    <t>ჟ-3/4</t>
  </si>
  <si>
    <t>ჟ-1/1</t>
  </si>
  <si>
    <t>09.01.2019</t>
  </si>
  <si>
    <t>ჟ-2/10</t>
  </si>
  <si>
    <t>ჟ-2/11</t>
  </si>
  <si>
    <t>17.01.2019</t>
  </si>
  <si>
    <t>ტამიფლუ</t>
  </si>
  <si>
    <t>ჟ-3/6</t>
  </si>
  <si>
    <t xml:space="preserve">20.01.2019 </t>
  </si>
  <si>
    <t>სხვადასხვა (მ.შ. ტამიფლუ)</t>
  </si>
  <si>
    <t>ჟ-3/7</t>
  </si>
  <si>
    <t>შპს ,,პსპ ფარმა"</t>
  </si>
  <si>
    <t>CMR190005701</t>
  </si>
  <si>
    <t>0426140478</t>
  </si>
  <si>
    <t>11.01.2019</t>
  </si>
  <si>
    <t>CON180000034  CMR190006707</t>
  </si>
  <si>
    <t>14.01.2019</t>
  </si>
  <si>
    <t>NAT190000556</t>
  </si>
  <si>
    <t>CMR190006872</t>
  </si>
  <si>
    <t>SMP180003145  CMR190006881</t>
  </si>
  <si>
    <t>სამედიცინო ნიღაბი</t>
  </si>
  <si>
    <t>25.01.2019</t>
  </si>
  <si>
    <t>მინიჭებულია სტატუსი ,,შესრულებული ხელშეკრულება"</t>
  </si>
  <si>
    <t>შპს ,,ლაბ ექსპრესი"</t>
  </si>
  <si>
    <t>ჟ-3/8</t>
  </si>
  <si>
    <t>ინფლუენზა (გრიპის ტესტი)</t>
  </si>
  <si>
    <t>ჟ-3/9</t>
  </si>
  <si>
    <t xml:space="preserve">31.01.2019 </t>
  </si>
  <si>
    <t>0426738202</t>
  </si>
  <si>
    <t>CMR190008521</t>
  </si>
  <si>
    <t>0426430871</t>
  </si>
  <si>
    <t>0426006132</t>
  </si>
  <si>
    <t>CMR190009074</t>
  </si>
  <si>
    <t>0426651788</t>
  </si>
  <si>
    <t>12.01.2019</t>
  </si>
  <si>
    <t>CMR190009296</t>
  </si>
  <si>
    <t>CMR190009304</t>
  </si>
  <si>
    <t>0427213860</t>
  </si>
  <si>
    <t>16.01.2018</t>
  </si>
  <si>
    <t>ჟ-3/10</t>
  </si>
  <si>
    <t>SMP190000237  CMR190009612</t>
  </si>
  <si>
    <t>21.01.2019</t>
  </si>
  <si>
    <t>შპს ,,გოლდმედი"</t>
  </si>
  <si>
    <t>0427491671</t>
  </si>
  <si>
    <t>33100000</t>
  </si>
  <si>
    <t>ვენის კათეტერი; ფოლეის კათეტერი; ბინტი; სპირტიანი ტამპონი; ნიღაბი; ბამბა; ლეიკოპლასტერი; ბახილები; შპრიცი</t>
  </si>
  <si>
    <t>არასტერილური სამედიცინო მარლა</t>
  </si>
  <si>
    <t>31.01.2019</t>
  </si>
  <si>
    <t>30.04.2019</t>
  </si>
  <si>
    <t>სინოგალი და სხვ.</t>
  </si>
  <si>
    <t>ეუფილინი და სხვა</t>
  </si>
  <si>
    <t>ამოქსიკლავი და სხვა</t>
  </si>
  <si>
    <t>ჟ-3/12</t>
  </si>
  <si>
    <t>ჟ-3/13</t>
  </si>
  <si>
    <t>ჟ-3/14</t>
  </si>
  <si>
    <t>CMR190015125</t>
  </si>
  <si>
    <t>CMR190015131</t>
  </si>
  <si>
    <t>23.01.2019</t>
  </si>
  <si>
    <t>ჟ-3/15</t>
  </si>
  <si>
    <t>ალბუტეროლი</t>
  </si>
  <si>
    <t>CMR190015720</t>
  </si>
  <si>
    <t>22.01.2019</t>
  </si>
  <si>
    <t>ჰიგიენური საშუალებები (ქაღალდი, საპონი)</t>
  </si>
  <si>
    <t>CMR190015817</t>
  </si>
  <si>
    <t>403311260</t>
  </si>
  <si>
    <t>403308396</t>
  </si>
  <si>
    <t>0427473237</t>
  </si>
  <si>
    <t>24.01.2019</t>
  </si>
  <si>
    <t>0427903275</t>
  </si>
  <si>
    <t>0427621417</t>
  </si>
  <si>
    <t>სხვადასხვა სამედიცინო სახარჯი მასალები-1</t>
  </si>
  <si>
    <t>NAT190001677</t>
  </si>
  <si>
    <t>NAT190001679</t>
  </si>
  <si>
    <t>სხვადასხვა სამედიცინო სახარჯი მასალები-2</t>
  </si>
  <si>
    <t>28.01.2019</t>
  </si>
  <si>
    <t>შპს იზი პრინტი</t>
  </si>
  <si>
    <t>04.02.2019</t>
  </si>
  <si>
    <t>29.01.2019</t>
  </si>
  <si>
    <t>31.12.2019</t>
  </si>
  <si>
    <t>შპს ,,ნუგეშ"</t>
  </si>
  <si>
    <t>ჟ-3/16</t>
  </si>
  <si>
    <t>ჟ-3/17</t>
  </si>
  <si>
    <t>იმუნოგლობულინი</t>
  </si>
  <si>
    <t>15.03.2019</t>
  </si>
  <si>
    <t>https://tenders.procurement.gov.ge/engine/ssp/document.php?code=spa-cmr-2019-01-29/8f911cff69a1a84031df2f90acb2a1a1-1fc3b80d-8a3e-4518-9141-6fa7a79e7854&amp;mime=application/pdf&amp;save=%20~%20%E1%83%AA%E1%83%95%E1%83%9A%E1%83%98%E1%83%9A%E1%83%94%E1%83%91%E1%83%90%20N%E1%83%9F-3.7-1.pdf</t>
  </si>
  <si>
    <t>https://tenders.procurement.gov.ge/engine/ssp/document.php?code=spa-cmr-2019-01-29/a7da4865acafbd0c196bdf828af33eb2-b5327d8a-0c19-4f4d-a318-471ccb544c01&amp;mime=application/pdf&amp;save=%20~%20%E1%83%A8%E1%83%94%E1%83%97%E1%83%90%E1%83%9C%E1%83%AE%E1%83%9B%E1%83%94%E1%83%91%E1%83%90%20N%E1%83%9F-3.3.pdf</t>
  </si>
  <si>
    <t>403314284</t>
  </si>
  <si>
    <t>0428338085</t>
  </si>
  <si>
    <t>02.02.2019</t>
  </si>
  <si>
    <t>24.01.2018</t>
  </si>
  <si>
    <t>0428769004</t>
  </si>
  <si>
    <t>0428868382</t>
  </si>
  <si>
    <t>29.01.2018</t>
  </si>
  <si>
    <t>0429549347</t>
  </si>
  <si>
    <t>042886838</t>
  </si>
  <si>
    <t>0428664794</t>
  </si>
  <si>
    <t>NAT190002038</t>
  </si>
  <si>
    <t>0428747988</t>
  </si>
  <si>
    <t>სს ,,გეფა"</t>
  </si>
  <si>
    <t>NAT190002157</t>
  </si>
  <si>
    <t>CMR190036430</t>
  </si>
  <si>
    <t>CMR190038001</t>
  </si>
  <si>
    <t>შპს ,ჯობს გე"</t>
  </si>
  <si>
    <t xml:space="preserve">ვაკანსიის გამოქვეყნება </t>
  </si>
  <si>
    <t>CMR190038002</t>
  </si>
  <si>
    <t>01.02.2019-12.02.2019</t>
  </si>
  <si>
    <t>შპს "ჰემატოლოგიისა და ტრანსფუზიოლოგიის ინსტიტუტი"</t>
  </si>
  <si>
    <t>ჟ-3/19</t>
  </si>
  <si>
    <t>08.02.2019</t>
  </si>
  <si>
    <t>ჟ-2/12</t>
  </si>
  <si>
    <t>სტეპტენბაქტი</t>
  </si>
  <si>
    <t>ჟ-3/20</t>
  </si>
  <si>
    <t>ძვლის ტვინის პუნქცია</t>
  </si>
  <si>
    <t>06.02.2019</t>
  </si>
  <si>
    <t>ჟ-3/21</t>
  </si>
  <si>
    <t xml:space="preserve">სს ,,სამედიცინო კორპორაცია ევექსი“ - ი. ციციშვილის სახელობის ბავშვთა კლინიკა </t>
  </si>
  <si>
    <t>07.02.2019</t>
  </si>
  <si>
    <t>05.02.2019</t>
  </si>
  <si>
    <t xml:space="preserve">I კვარტალი </t>
  </si>
  <si>
    <t>0429547404</t>
  </si>
  <si>
    <t>04.02.2018</t>
  </si>
  <si>
    <t>403328369</t>
  </si>
  <si>
    <t>0430673509</t>
  </si>
  <si>
    <t>0429660846</t>
  </si>
  <si>
    <t>0430780386</t>
  </si>
  <si>
    <t>0430931233</t>
  </si>
  <si>
    <t>0430797462</t>
  </si>
  <si>
    <t>0430075991</t>
  </si>
  <si>
    <t>0429977331</t>
  </si>
  <si>
    <t>162988702</t>
  </si>
  <si>
    <t>SPA180008816</t>
  </si>
  <si>
    <t>CMR190041324</t>
  </si>
  <si>
    <t>სხვადასხვა დასახელების ბიოქიმიური რეაქტივები</t>
  </si>
  <si>
    <t>კარტრიჯები, თავსებადი გაზების და ელექტროლიტების ანალიზატორისთვის Siemens RAPIDPoint500</t>
  </si>
  <si>
    <t>ლითიუმ ჰეპარინიანი შპრიცი (LH) თავსებადი კლინიკაში არსებულ გაზებისა და ელექტროლიტების ანალიზატორთან RAPID POINT500 ( SIMERNS)</t>
  </si>
  <si>
    <t>სახარჯი მასალები ბიოქიმიური ანალიზატორისათვის</t>
  </si>
  <si>
    <t>SMP190000637  CMR190041517</t>
  </si>
  <si>
    <t>SMP190000862   CMR190042043</t>
  </si>
  <si>
    <t>N1/1</t>
  </si>
  <si>
    <t>შსპ ,,ახალი ქსელები"</t>
  </si>
  <si>
    <t>მ.ჩ</t>
  </si>
  <si>
    <t>NAT190002937</t>
  </si>
  <si>
    <t>NAT190002939</t>
  </si>
  <si>
    <t xml:space="preserve"> NAT190002940</t>
  </si>
  <si>
    <t>NAT190002941</t>
  </si>
  <si>
    <t>11.02.2019</t>
  </si>
  <si>
    <t>0432021876</t>
  </si>
  <si>
    <t>0431605551</t>
  </si>
  <si>
    <t>12 სასაქონლო ზედნადები</t>
  </si>
  <si>
    <t>12,02,2019</t>
  </si>
  <si>
    <t>ჰისტამინი</t>
  </si>
  <si>
    <t>12.02.2019</t>
  </si>
  <si>
    <t>112809776</t>
  </si>
  <si>
    <t>112801245</t>
  </si>
  <si>
    <t>ფენტანილი</t>
  </si>
  <si>
    <t>ჟ-3/22</t>
  </si>
  <si>
    <t>13.02.2019</t>
  </si>
  <si>
    <t>შპს ,,მედფარმა პლიუსი"</t>
  </si>
  <si>
    <t>31.05.2019</t>
  </si>
  <si>
    <t>CMR190044566</t>
  </si>
  <si>
    <t>საერთაშორისო, საქალაქთაშორისო და მობილურ ოპერატორებთან დასაკავშირებელი სატელეფონო მომსახურება..</t>
  </si>
  <si>
    <t>SPA180009023</t>
  </si>
  <si>
    <t>N1/7</t>
  </si>
  <si>
    <t>შპს ,,სითი ტელეკომი"</t>
  </si>
  <si>
    <t>05,02,2019</t>
  </si>
  <si>
    <t>163150186</t>
  </si>
  <si>
    <t>112603101</t>
  </si>
  <si>
    <t>რეაქტივები სისხლის საერთოს ანალიზატორისთვის</t>
  </si>
  <si>
    <t>რეაქტივები იმუნოფერმენტული ანალიზატორისათვის</t>
  </si>
  <si>
    <t>NAT190003400</t>
  </si>
  <si>
    <t>NAT190003401</t>
  </si>
  <si>
    <t>ბასრი ნარჩენების კონტეინერები</t>
  </si>
  <si>
    <t>ჟ-3/23</t>
  </si>
  <si>
    <t>სხვადასხვა</t>
  </si>
  <si>
    <t>ჟ-3/24</t>
  </si>
  <si>
    <t>14.02.2019</t>
  </si>
  <si>
    <t>0432823525</t>
  </si>
  <si>
    <t>18.02.2019</t>
  </si>
  <si>
    <t>შპს ჰემატოლოგიისა და ტრანსფუზიოლოგიის ინსტიტუტი</t>
  </si>
  <si>
    <t>შპს ,,ვიდიჯი გრუპი"</t>
  </si>
  <si>
    <t>CMR190047610</t>
  </si>
  <si>
    <t>CMR190047600</t>
  </si>
  <si>
    <t>CON190000001  CMR190047661</t>
  </si>
  <si>
    <t>ჟ-1/3</t>
  </si>
  <si>
    <t>20,12,2019</t>
  </si>
  <si>
    <t>31,01,2020</t>
  </si>
  <si>
    <t>ჟ-2/13</t>
  </si>
  <si>
    <t>19.02.2019</t>
  </si>
  <si>
    <t>20.02.2019</t>
  </si>
  <si>
    <t>25.02.2019</t>
  </si>
  <si>
    <t>CON190000003  CMR190049000</t>
  </si>
  <si>
    <t>ჟ-1/2</t>
  </si>
  <si>
    <t>403348585</t>
  </si>
  <si>
    <t>403349308</t>
  </si>
  <si>
    <t>0432866781</t>
  </si>
  <si>
    <t>15.02.2019</t>
  </si>
  <si>
    <t>0433080317</t>
  </si>
  <si>
    <t>0433641668</t>
  </si>
  <si>
    <t>0433722607</t>
  </si>
  <si>
    <t>0433531795</t>
  </si>
  <si>
    <t>0433885969</t>
  </si>
  <si>
    <t>სხვადასხვა სამედიცინო სახარჯი მასალები</t>
  </si>
  <si>
    <t>რენტგენოგრაფიული და ტომოგრაფიული მომსახურებები MRT</t>
  </si>
  <si>
    <t>დღენაკლულთა რეტინოპათიის მკურნალობა                    ავესტინი</t>
  </si>
  <si>
    <t>NAT190003815</t>
  </si>
  <si>
    <t>30200000</t>
  </si>
  <si>
    <t>დაცვის სასიგნალო სისტემები</t>
  </si>
  <si>
    <t>ჟ-3/29</t>
  </si>
  <si>
    <t>28.02.2019</t>
  </si>
  <si>
    <t>შპს ,,ჰუმან დიაგნოსტიც ჯორჯია"</t>
  </si>
  <si>
    <t>შრატები</t>
  </si>
  <si>
    <t>ჟ-3/28</t>
  </si>
  <si>
    <t>შპს ,,ლაბორატორიის ხარისხის მართვა"</t>
  </si>
  <si>
    <t>რაცეპინეფრინი</t>
  </si>
  <si>
    <t>22.02.2019</t>
  </si>
  <si>
    <t>ჟ-3/27</t>
  </si>
  <si>
    <t>ჟ-3/26</t>
  </si>
  <si>
    <t>CMR190052640</t>
  </si>
  <si>
    <t>CMR190052676</t>
  </si>
  <si>
    <t>ჟ-3/30</t>
  </si>
  <si>
    <t>25,02,2019</t>
  </si>
  <si>
    <t>25,04,2019</t>
  </si>
  <si>
    <t>შპს ,,დელტამედ ჯორჯია</t>
  </si>
  <si>
    <t>CMR190053072</t>
  </si>
  <si>
    <t>CMR190053092</t>
  </si>
  <si>
    <t>ჟ-2/14</t>
  </si>
  <si>
    <t>ჟ-2/15</t>
  </si>
  <si>
    <t>სოლუმედროლი</t>
  </si>
  <si>
    <t>პრედნიზოლონი</t>
  </si>
  <si>
    <t>ჟ-3/33</t>
  </si>
  <si>
    <t>რევმატოლოგიური კვლევები</t>
  </si>
  <si>
    <t>ჟ-3/32</t>
  </si>
  <si>
    <t>შპს ,,აკად. ვ. წითლანაძის სახელობის  რევმატოლოგიის სამეცნიერო-პრაქტიკული ცენტრი“</t>
  </si>
  <si>
    <t>პარაზიტოლოგია   კვლევები</t>
  </si>
  <si>
    <t>შპს „სამედიცინო პარაზიტოლოგიისა და ტროპიკული  მედიცინის  კვლევის  ინსტიტუტი“</t>
  </si>
  <si>
    <t>ჟ-3/31</t>
  </si>
  <si>
    <t>CMR190054514</t>
  </si>
  <si>
    <t>შპს ,,ალერგოლოგიისა და იმუნოლოგიის ცენტრი“</t>
  </si>
  <si>
    <t>ჟ-3/34</t>
  </si>
  <si>
    <t>04,03,2019</t>
  </si>
  <si>
    <t>30,04,2019</t>
  </si>
  <si>
    <t>ჟ-3/25</t>
  </si>
  <si>
    <t>31,03,2019</t>
  </si>
  <si>
    <t>ელექტრომიოგრაფია</t>
  </si>
  <si>
    <t>სტერნალური პუნქცია</t>
  </si>
  <si>
    <t>13,03,2020</t>
  </si>
  <si>
    <t>30,04,2020</t>
  </si>
  <si>
    <t>სალარო აპარატის მომსახურება</t>
  </si>
  <si>
    <t>ჟ-2/16</t>
  </si>
  <si>
    <t>ჟ-3/35</t>
  </si>
  <si>
    <t>შპს ,,ჯორჯიან ნეთვორკი"</t>
  </si>
  <si>
    <t>სამედიცინო ხელთათმანები</t>
  </si>
  <si>
    <t>შპს ,,სამედიცინო ცენტრი სეუ კლინიკა“</t>
  </si>
  <si>
    <t>SMP190001257  CMR190056116</t>
  </si>
  <si>
    <t>ჟ-3/36</t>
  </si>
  <si>
    <t xml:space="preserve">შპს ,,მედ ეკონომი“  </t>
  </si>
  <si>
    <t>ჟ-2/17</t>
  </si>
  <si>
    <t>შპს ,,დელტამედ ჯორჯია"</t>
  </si>
  <si>
    <t>შპს „მოწინავე სამედიცინო ტექნოლოგიები და სერვისი“</t>
  </si>
  <si>
    <t>CMR190057310  SMP 190001378</t>
  </si>
  <si>
    <t>SMP190001393  CMR190057059</t>
  </si>
  <si>
    <t>CMR190057702</t>
  </si>
  <si>
    <t>CMR190057695</t>
  </si>
  <si>
    <t>CMR190057682</t>
  </si>
  <si>
    <t>CMR190059640</t>
  </si>
  <si>
    <t>J-3/37</t>
  </si>
  <si>
    <t>შპს ,,მედ ეკონომი“</t>
  </si>
  <si>
    <t>SMP190001256 CMR190059879</t>
  </si>
  <si>
    <t>SMP190001248 CMR190060741</t>
  </si>
  <si>
    <t>ჟ-3/39</t>
  </si>
  <si>
    <t>ჟ-2/18</t>
  </si>
  <si>
    <t>მედიკამენტო</t>
  </si>
  <si>
    <t>33600000</t>
  </si>
  <si>
    <t>ჟ-1/6</t>
  </si>
  <si>
    <t xml:space="preserve">
სს გეფა</t>
  </si>
  <si>
    <t>მედიკამენტი</t>
  </si>
  <si>
    <t>ჟ-1/7</t>
  </si>
  <si>
    <t>შპს პსპ ფარმა</t>
  </si>
  <si>
    <t>CMR190060617</t>
  </si>
  <si>
    <t>ჟ-3/38</t>
  </si>
  <si>
    <t>სადეზინფექციო ხსნარები</t>
  </si>
  <si>
    <t>CMR190064144</t>
  </si>
  <si>
    <t>ჟ-3/41</t>
  </si>
  <si>
    <t>შპს „სოლოფარმი“</t>
  </si>
  <si>
    <t>შპს „ავერსი-ფარმა“</t>
  </si>
  <si>
    <t>ჟ-1/10</t>
  </si>
  <si>
    <t>მედიკამენტები</t>
  </si>
  <si>
    <t>სს „გეფა“</t>
  </si>
  <si>
    <t xml:space="preserve">მედიკამენტები </t>
  </si>
  <si>
    <t xml:space="preserve">SMP190001551CMR190065645  </t>
  </si>
  <si>
    <t>ჟ-3/40</t>
  </si>
  <si>
    <t>სს გეფა</t>
  </si>
  <si>
    <t>ჟ-1/8</t>
  </si>
  <si>
    <t>ჟ-1/9</t>
  </si>
  <si>
    <t>ჟ-1/11</t>
  </si>
  <si>
    <t>ჟ-1/12</t>
  </si>
  <si>
    <t>ჟ-1/13</t>
  </si>
  <si>
    <t>ჟ-1/14</t>
  </si>
  <si>
    <t>ჟ-1/15</t>
  </si>
  <si>
    <t>შპს „პსპ ფარმა“</t>
  </si>
  <si>
    <t>ჟ-2/19</t>
  </si>
  <si>
    <t>ჟ-2/20</t>
  </si>
  <si>
    <t xml:space="preserve">ტესტსისტემები </t>
  </si>
  <si>
    <t>CMR190066595</t>
  </si>
  <si>
    <t>ჟ-3/42</t>
  </si>
  <si>
    <t>შპს ევროლაბი</t>
  </si>
  <si>
    <t>ჟ-2/21</t>
  </si>
  <si>
    <t>ჟ-2/22</t>
  </si>
  <si>
    <t>CMR190064493 CON190000039</t>
  </si>
  <si>
    <t xml:space="preserve">CMR190065677 CON190000019 </t>
  </si>
  <si>
    <t>შპს ავერსი-ფარმა</t>
  </si>
  <si>
    <t>ჟ-1/16</t>
  </si>
  <si>
    <t>ჟ-1/17</t>
  </si>
  <si>
    <t>ჟ-1/18</t>
  </si>
  <si>
    <t>ჟ-1/19</t>
  </si>
  <si>
    <t>ჟ-1/20</t>
  </si>
  <si>
    <t>ჟ-1/21</t>
  </si>
  <si>
    <t>ჟ-1/22</t>
  </si>
  <si>
    <t>ჟ-1/23</t>
  </si>
  <si>
    <t>ჟ-1/24</t>
  </si>
  <si>
    <t>ჟ-1/25</t>
  </si>
  <si>
    <t>ჟ-1/26</t>
  </si>
  <si>
    <t>შპს „მირკო“</t>
  </si>
  <si>
    <t>26.02.2019</t>
  </si>
  <si>
    <t>0439410153</t>
  </si>
  <si>
    <t>21.03.2019</t>
  </si>
  <si>
    <t>19.03.2019</t>
  </si>
  <si>
    <t>0439529060</t>
  </si>
  <si>
    <t>21.03.2019.</t>
  </si>
  <si>
    <t>0439529061</t>
  </si>
  <si>
    <t>IV კვარტალი</t>
  </si>
  <si>
    <t>0439378416</t>
  </si>
  <si>
    <t>0438699891</t>
  </si>
  <si>
    <t>0438462439</t>
  </si>
  <si>
    <t>12.03.2019</t>
  </si>
  <si>
    <t>20.03.2019</t>
  </si>
  <si>
    <t>0438188855</t>
  </si>
  <si>
    <t>მ/ჩ</t>
  </si>
  <si>
    <t>18.03.2019</t>
  </si>
  <si>
    <t>0438353930</t>
  </si>
  <si>
    <t>0437924459</t>
  </si>
  <si>
    <t>0438224291</t>
  </si>
  <si>
    <t>0437019928</t>
  </si>
  <si>
    <t>0437080196</t>
  </si>
  <si>
    <t>0137080195</t>
  </si>
  <si>
    <t>ა/ფ</t>
  </si>
  <si>
    <t>13.03.2019</t>
  </si>
  <si>
    <t>01.03.2019</t>
  </si>
  <si>
    <t>14.03.2019</t>
  </si>
  <si>
    <t>0432830300</t>
  </si>
  <si>
    <t>27.02.2019</t>
  </si>
  <si>
    <t>0436771977</t>
  </si>
  <si>
    <t>03.06.2019</t>
  </si>
  <si>
    <t>07.03.2019</t>
  </si>
  <si>
    <t>0437037136</t>
  </si>
  <si>
    <t>0434601837
0435157598</t>
  </si>
  <si>
    <t>23.02.2019
26.02.2019</t>
  </si>
  <si>
    <t>0434936376</t>
  </si>
  <si>
    <t>0436208173</t>
  </si>
  <si>
    <t>04.03.2019</t>
  </si>
  <si>
    <t>0434919572</t>
  </si>
  <si>
    <t>25.02.219</t>
  </si>
  <si>
    <t>0434893214</t>
  </si>
  <si>
    <t>0435155928</t>
  </si>
  <si>
    <t>0435802751</t>
  </si>
  <si>
    <t>163631211</t>
  </si>
  <si>
    <t>შედარების აქტი</t>
  </si>
  <si>
    <t>0439418398</t>
  </si>
  <si>
    <t>25.03.2019</t>
  </si>
  <si>
    <t>0439632044</t>
  </si>
  <si>
    <t>0439137190</t>
  </si>
  <si>
    <t>04392624720</t>
  </si>
  <si>
    <t>0439897042</t>
  </si>
  <si>
    <t>26.03.2019</t>
  </si>
  <si>
    <t>0439899</t>
  </si>
  <si>
    <t>0440174347</t>
  </si>
  <si>
    <t>22.03.2019</t>
  </si>
  <si>
    <t>0439745233</t>
  </si>
  <si>
    <t>0440883458</t>
  </si>
  <si>
    <t>29.03.2019</t>
  </si>
  <si>
    <t>0440161215</t>
  </si>
  <si>
    <t>ფარმაცევტული პროდუქტები</t>
  </si>
  <si>
    <t>ჰარმონიკის მაკრატლები</t>
  </si>
  <si>
    <t>ჟანგბადის სენსორი</t>
  </si>
  <si>
    <t>ანალიზატორის სახარჯი მასალები</t>
  </si>
  <si>
    <t>კონსოლიდირებული ტენდერი</t>
  </si>
  <si>
    <t>ჟ-1/27</t>
  </si>
  <si>
    <t>ჟ-1/28</t>
  </si>
  <si>
    <t>CON1900000030 CMR190072812</t>
  </si>
  <si>
    <t>CON1900000066 CMR190072794</t>
  </si>
  <si>
    <t>01.04.2019</t>
  </si>
  <si>
    <t>CMR190062262
 CON190000046</t>
  </si>
  <si>
    <t>0440896137</t>
  </si>
  <si>
    <t>0440855582</t>
  </si>
  <si>
    <t>044089720</t>
  </si>
  <si>
    <t>0440660192</t>
  </si>
  <si>
    <t>0440127255</t>
  </si>
  <si>
    <t>02.04.2019</t>
  </si>
  <si>
    <t>NAT190006642</t>
  </si>
  <si>
    <t>10.04.2019</t>
  </si>
  <si>
    <t>28.03.2019</t>
  </si>
  <si>
    <t>05.04.2019</t>
  </si>
  <si>
    <t>08.04.2019</t>
  </si>
  <si>
    <t>NAT190006085</t>
  </si>
  <si>
    <t>ნირპიდის ემულსია</t>
  </si>
  <si>
    <t>0440623946</t>
  </si>
  <si>
    <t>0440846966</t>
  </si>
  <si>
    <t>0440623941</t>
  </si>
  <si>
    <t>შპს "პსპ ფარმა"</t>
  </si>
  <si>
    <t>0440623925</t>
  </si>
  <si>
    <t>0440623944</t>
  </si>
  <si>
    <t>0440623968</t>
  </si>
  <si>
    <t>0441360154</t>
  </si>
  <si>
    <t>Iკვარტალი</t>
  </si>
  <si>
    <t>0440623937</t>
  </si>
  <si>
    <t>0440654273</t>
  </si>
  <si>
    <t>0440823973</t>
  </si>
  <si>
    <t>03.04.2019</t>
  </si>
  <si>
    <t>ცეფუროქსინ ნანო</t>
  </si>
  <si>
    <t>CMR190075124</t>
  </si>
  <si>
    <t>CMR190074396</t>
  </si>
  <si>
    <t>CMR190073168</t>
  </si>
  <si>
    <t>შპს "ავერსი-ფარმა"</t>
  </si>
  <si>
    <t>CMR190070913
CON190000076</t>
  </si>
  <si>
    <t>CMR190070386
CON190000065</t>
  </si>
  <si>
    <t>CMR190070389
CON190000095</t>
  </si>
  <si>
    <t>CMR190070391
CON190000060</t>
  </si>
  <si>
    <t>CMR190070406
CON190000078</t>
  </si>
  <si>
    <t>CMR190070408
CON190000032</t>
  </si>
  <si>
    <t>CMR190069649
CON190000061</t>
  </si>
  <si>
    <t>CMR190070397 
CON190000077</t>
  </si>
  <si>
    <t>Mმინიჭებულია სტატუსი "შესრულებული ხელშეკრულება"</t>
  </si>
  <si>
    <t>ჟ-2/23</t>
  </si>
  <si>
    <t>საკაანონმდებლო მაცნეს მომსახურება</t>
  </si>
  <si>
    <t>სსიპ "საქართველოს საკანონმდებლო მაცნე"</t>
  </si>
  <si>
    <t>სს "გეფა"</t>
  </si>
  <si>
    <t>შპს "ავერსი ფარმა"</t>
  </si>
  <si>
    <t>ეა-16 4397235</t>
  </si>
  <si>
    <t>04.04.2019</t>
  </si>
  <si>
    <t>0442255459</t>
  </si>
  <si>
    <t>0442508440</t>
  </si>
  <si>
    <t>0442074131</t>
  </si>
  <si>
    <t>0441515035</t>
  </si>
  <si>
    <t>0442071650</t>
  </si>
  <si>
    <t>0441571305</t>
  </si>
  <si>
    <t>ეა16 4433818</t>
  </si>
  <si>
    <t>ეა16 4469308</t>
  </si>
  <si>
    <t>ეა11 4006255</t>
  </si>
  <si>
    <t>11.04.2019</t>
  </si>
  <si>
    <t>0441578399</t>
  </si>
  <si>
    <t>0442977722</t>
  </si>
  <si>
    <t>ჟ-1/29</t>
  </si>
  <si>
    <t>ჟ-1/30</t>
  </si>
  <si>
    <t>ჟ-1/31</t>
  </si>
  <si>
    <t>ჟ-1/32</t>
  </si>
  <si>
    <t>CON1900000080 CMR190074268</t>
  </si>
  <si>
    <t>CON190000046
CMR190074254</t>
  </si>
  <si>
    <t>ალბუმინი</t>
  </si>
  <si>
    <t>შპს "ევრომედლაბი"</t>
  </si>
  <si>
    <t>16.04.2019</t>
  </si>
  <si>
    <t>ჟ-2/24</t>
  </si>
  <si>
    <t>ჟ-2/25</t>
  </si>
  <si>
    <t>ჟ-2/26</t>
  </si>
  <si>
    <t>18.04.2019</t>
  </si>
  <si>
    <t>სს "კარტოგრაფია"</t>
  </si>
  <si>
    <t>ჟ-1/33</t>
  </si>
  <si>
    <t xml:space="preserve">CMR190078734
SMP190001789 </t>
  </si>
  <si>
    <t>ჟ-1/34</t>
  </si>
  <si>
    <t>ჟ-1/35</t>
  </si>
  <si>
    <t>შპს "უნიმედი"</t>
  </si>
  <si>
    <t>შპს "დიამედი"</t>
  </si>
  <si>
    <t>დახურული სისტემის კათეტერები</t>
  </si>
  <si>
    <t>17.04.2019</t>
  </si>
  <si>
    <t>შპს "ემ ფარმა"</t>
  </si>
  <si>
    <t>CMR190082744</t>
  </si>
  <si>
    <t>დიანილი</t>
  </si>
  <si>
    <t>12.04.2019</t>
  </si>
  <si>
    <t>სს "ევექსის ჰოსპიტლები" - ი. ციციშვილის სახელობის ბავშვთა კლინიკა</t>
  </si>
  <si>
    <t>CMR190082760</t>
  </si>
  <si>
    <t>15.04.2019</t>
  </si>
  <si>
    <t>შპს "ნუგეში"</t>
  </si>
  <si>
    <t>CMR190080624</t>
  </si>
  <si>
    <t>22.04.2019</t>
  </si>
  <si>
    <t>0445028775</t>
  </si>
  <si>
    <t>23.04.2019</t>
  </si>
  <si>
    <t>0444267344</t>
  </si>
  <si>
    <t>0444452064</t>
  </si>
  <si>
    <t>0445030537</t>
  </si>
  <si>
    <t>0445026907</t>
  </si>
  <si>
    <t>0444866679</t>
  </si>
  <si>
    <t>14.04.2019</t>
  </si>
  <si>
    <t>0444435815</t>
  </si>
  <si>
    <t>0443548255</t>
  </si>
  <si>
    <t>0444191041</t>
  </si>
  <si>
    <t>0445069424</t>
  </si>
  <si>
    <t>0444462047</t>
  </si>
  <si>
    <t>0444232193</t>
  </si>
  <si>
    <t xml:space="preserve">CMR190082733
CON190000074
</t>
  </si>
  <si>
    <t>ჟ-1/36</t>
  </si>
  <si>
    <t>ჟ-1/37</t>
  </si>
  <si>
    <t>ჟ-1/39</t>
  </si>
  <si>
    <t>ჟ-1/40</t>
  </si>
  <si>
    <t>ჟ-1/41</t>
  </si>
  <si>
    <t>ჟ-1/42</t>
  </si>
  <si>
    <t>ჟ-1/43</t>
  </si>
  <si>
    <t>CMR190085880
CON190000041</t>
  </si>
  <si>
    <t>25.04.2019</t>
  </si>
  <si>
    <t>CMR190085402
CON190000076</t>
  </si>
  <si>
    <t>24.04.2019</t>
  </si>
  <si>
    <t>ჟ-1/38</t>
  </si>
  <si>
    <t>CMR190085097
con1900000201</t>
  </si>
  <si>
    <t>CMR190062641
 CON190000051</t>
  </si>
  <si>
    <t>CMR190085094
 con1900000202</t>
  </si>
  <si>
    <t>CMR190066660 
CON190000018</t>
  </si>
  <si>
    <t>CMR190066650 
CON190000098</t>
  </si>
  <si>
    <t>CMR190067889 
CON190000074</t>
  </si>
  <si>
    <t>CMR190067892  
CON190000087</t>
  </si>
  <si>
    <t>CMR190084491</t>
  </si>
  <si>
    <t xml:space="preserve">
CMR190084045
SMP190001912</t>
  </si>
  <si>
    <t>CMR190078736</t>
  </si>
  <si>
    <t>ცეცხლსქრობი ფხვნილი</t>
  </si>
  <si>
    <t>შპს "რიგისერვისი"</t>
  </si>
  <si>
    <t>CMR190087550
SMP190001963</t>
  </si>
  <si>
    <t>მინიჭებული აქვს სტატუსი "შესრულებული ხელშეკრულება"</t>
  </si>
  <si>
    <t>0442518839</t>
  </si>
  <si>
    <t>044252603</t>
  </si>
  <si>
    <t>0442528848</t>
  </si>
  <si>
    <t>მანქანების ტექ. მომსახურება</t>
  </si>
  <si>
    <t>უ 3/15</t>
  </si>
  <si>
    <t>უ 3/14</t>
  </si>
  <si>
    <t>36 3362947</t>
  </si>
  <si>
    <t>სს "ფრანს ავტო"</t>
  </si>
  <si>
    <t>36 337599</t>
  </si>
  <si>
    <t>CMR190041503</t>
  </si>
  <si>
    <t xml:space="preserve">CMR190075021
CON190000041
</t>
  </si>
  <si>
    <t>0442906446</t>
  </si>
  <si>
    <t>CMR190089597</t>
  </si>
  <si>
    <t>0445437507</t>
  </si>
  <si>
    <t>03.05.2019</t>
  </si>
  <si>
    <t>0445437527</t>
  </si>
  <si>
    <t>0445181608</t>
  </si>
  <si>
    <t>04455437506</t>
  </si>
  <si>
    <t>17.04.2016</t>
  </si>
  <si>
    <t>0445437505</t>
  </si>
  <si>
    <t>0445437503</t>
  </si>
  <si>
    <t>0445437501</t>
  </si>
  <si>
    <t>17.07.2019</t>
  </si>
  <si>
    <t>0445923493</t>
  </si>
  <si>
    <t>19.04.2019</t>
  </si>
  <si>
    <t>0445923491</t>
  </si>
  <si>
    <t>CMR190070916
CON190000073</t>
  </si>
  <si>
    <t>0446917663</t>
  </si>
  <si>
    <t>0445183449</t>
  </si>
  <si>
    <t>0445592274</t>
  </si>
  <si>
    <t>04477258105</t>
  </si>
  <si>
    <t>0447274230</t>
  </si>
  <si>
    <t>0447278868</t>
  </si>
  <si>
    <t>0447299102</t>
  </si>
  <si>
    <t>0445816564</t>
  </si>
  <si>
    <t xml:space="preserve">CMR190082719
CON190000074
</t>
  </si>
  <si>
    <t>0445993409</t>
  </si>
  <si>
    <t>0447273292</t>
  </si>
  <si>
    <t>0446918682</t>
  </si>
  <si>
    <t>0446917681</t>
  </si>
  <si>
    <t>0447041076</t>
  </si>
  <si>
    <t>0447168914</t>
  </si>
  <si>
    <t>08.05.2019</t>
  </si>
  <si>
    <t>სურვანტა</t>
  </si>
  <si>
    <t>ჟ-1/44</t>
  </si>
  <si>
    <t>ჟ-1/45</t>
  </si>
  <si>
    <t>ჟ-1/46</t>
  </si>
  <si>
    <t>საბურავები</t>
  </si>
  <si>
    <t>13.05.2019</t>
  </si>
  <si>
    <t>შპს "ინტერავტო თრეიდინგი"</t>
  </si>
  <si>
    <t>CMR190093458
CON180000057</t>
  </si>
  <si>
    <t>CMR190089577
CON190000035</t>
  </si>
  <si>
    <t>CMR190089569
CON190000065</t>
  </si>
  <si>
    <t>CMR190089564
CON190000054</t>
  </si>
  <si>
    <t>CMR190089558
CON190000220</t>
  </si>
  <si>
    <t>01.05.2019</t>
  </si>
  <si>
    <t>CMR190089551
CON190000122</t>
  </si>
  <si>
    <t>შპს "მედეკონომი"</t>
  </si>
  <si>
    <t>0448388623</t>
  </si>
  <si>
    <t xml:space="preserve">CMR190065690
CON190000093 </t>
  </si>
  <si>
    <t>0448388644</t>
  </si>
  <si>
    <t>0439625547</t>
  </si>
  <si>
    <t>14.05.2019</t>
  </si>
  <si>
    <t>15.05.2019</t>
  </si>
  <si>
    <t>შპს "მედფარმა პლუსი"</t>
  </si>
  <si>
    <t>0448388653</t>
  </si>
  <si>
    <t>0448388667</t>
  </si>
  <si>
    <t>CMR190070403
CON190000086</t>
  </si>
  <si>
    <t>0448388650</t>
  </si>
  <si>
    <t>03.02.2019</t>
  </si>
  <si>
    <t xml:space="preserve">CMR190074247
 CON190000020
</t>
  </si>
  <si>
    <t>0446388655</t>
  </si>
  <si>
    <t>0448388645</t>
  </si>
  <si>
    <t>0449291293</t>
  </si>
  <si>
    <t>07.05.2019</t>
  </si>
  <si>
    <t>3477931</t>
  </si>
  <si>
    <t>10.05.2019</t>
  </si>
  <si>
    <t>04485846567</t>
  </si>
  <si>
    <t>0449900463</t>
  </si>
  <si>
    <t>0449203124</t>
  </si>
  <si>
    <t>0448467094</t>
  </si>
  <si>
    <t>0448458453</t>
  </si>
  <si>
    <t>044*06372</t>
  </si>
  <si>
    <t>06.05.2019</t>
  </si>
  <si>
    <t>0449213681</t>
  </si>
  <si>
    <t>0448988578</t>
  </si>
  <si>
    <t>0448461048</t>
  </si>
  <si>
    <t>2590.50</t>
  </si>
  <si>
    <t>0448470306</t>
  </si>
  <si>
    <t>16.05.2019</t>
  </si>
  <si>
    <t>შპს "მირკო"</t>
  </si>
  <si>
    <t>„SYSMEX (იაპონია) XT-4000i”-ის საინჟინრო  მომსახურება</t>
  </si>
  <si>
    <t>NAT190008129</t>
  </si>
  <si>
    <t>რენტგენის ფირები</t>
  </si>
  <si>
    <t>NAT190007689</t>
  </si>
  <si>
    <t>0445437463</t>
  </si>
  <si>
    <t>0445987420</t>
  </si>
  <si>
    <t>19.04..2019</t>
  </si>
  <si>
    <t>044518610</t>
  </si>
  <si>
    <t>044518607</t>
  </si>
  <si>
    <t>0445181604</t>
  </si>
  <si>
    <t>0445437500</t>
  </si>
  <si>
    <t>0447048670</t>
  </si>
  <si>
    <t>17.05.2019</t>
  </si>
  <si>
    <t>0449213556</t>
  </si>
  <si>
    <t>0448515207</t>
  </si>
  <si>
    <t>16 5392173</t>
  </si>
  <si>
    <t>0445403349</t>
  </si>
  <si>
    <t>11 5220294</t>
  </si>
  <si>
    <t>ეა 3134227</t>
  </si>
  <si>
    <t>0447812980</t>
  </si>
  <si>
    <t>0447004857</t>
  </si>
  <si>
    <t>04473333645</t>
  </si>
  <si>
    <t>შპს "თბილლიფტსერვისი"</t>
  </si>
  <si>
    <t>ლიფტის ტროსი (მონტაჟით)</t>
  </si>
  <si>
    <t>0446025336</t>
  </si>
  <si>
    <t>0447773664</t>
  </si>
  <si>
    <t>0447979740</t>
  </si>
  <si>
    <t>0447763599</t>
  </si>
  <si>
    <t xml:space="preserve"> კვარტალი</t>
  </si>
  <si>
    <t>CMR190087486
SMP190002083</t>
  </si>
  <si>
    <t>0447923177</t>
  </si>
  <si>
    <t>0447258808</t>
  </si>
  <si>
    <t>40 3451331</t>
  </si>
  <si>
    <t>16 5287100</t>
  </si>
  <si>
    <t xml:space="preserve"> NAT190006356</t>
  </si>
  <si>
    <t>Medtron-ის ინჟექტორზე თავსებადი შპრიცები</t>
  </si>
  <si>
    <t>NAT190007103</t>
  </si>
  <si>
    <t>ააიპ "საქართველოს საზოგადოებრივი ჯანდაცვის ფონდი</t>
  </si>
  <si>
    <t>ენდოსკოპიური ლიგატურული კვანძი კანულით</t>
  </si>
  <si>
    <t>პოლიეთილენის პარკები ნარჩებებისათვის</t>
  </si>
  <si>
    <t>შპს "ივერმედი"</t>
  </si>
  <si>
    <t>ჟ-2/29</t>
  </si>
  <si>
    <t>NAT190008315</t>
  </si>
  <si>
    <t>NAT190008417</t>
  </si>
  <si>
    <t>შპს "ჯეოტენდი"</t>
  </si>
  <si>
    <t xml:space="preserve">  NAT1900078647</t>
  </si>
  <si>
    <t>სადიაგნოსტიკო ტესტები</t>
  </si>
  <si>
    <t>NAT190008704</t>
  </si>
  <si>
    <t>შპს "პრიმამედი"</t>
  </si>
  <si>
    <t>მიკრობიოლოგიური ნიდაგები</t>
  </si>
  <si>
    <t>NAT190008706</t>
  </si>
  <si>
    <t>შპს "ალფალაბი"</t>
  </si>
  <si>
    <t>ანტიბიოტიკოგრამის დისკები</t>
  </si>
  <si>
    <t>NAT190008712</t>
  </si>
  <si>
    <t>შპს "ბიო-მედი"</t>
  </si>
  <si>
    <t>ლაბორატორიული სახარჯი მასალები</t>
  </si>
  <si>
    <t>NAT190008713</t>
  </si>
  <si>
    <t>შპს "ლატეკი"</t>
  </si>
  <si>
    <t>დოზიმეტრებით მომსახურება</t>
  </si>
  <si>
    <t>NAT190008982</t>
  </si>
  <si>
    <t>შპს "რადიაციული ტექნლოგიების და უსაფრთხოების ცენტრი"</t>
  </si>
  <si>
    <t>დასუფთავების მომსახურება</t>
  </si>
  <si>
    <t>საიტის მომსახურება</t>
  </si>
  <si>
    <t>სადეზინფექციო საშუალებები</t>
  </si>
  <si>
    <t>NAT190009739</t>
  </si>
  <si>
    <t>ჰეპა-ფილტრები</t>
  </si>
  <si>
    <t>NAT190009740</t>
  </si>
  <si>
    <t>CMR190080855
SMP190001930</t>
  </si>
  <si>
    <t>ბეჭდები და შტამპები</t>
  </si>
  <si>
    <t>21.05.2019</t>
  </si>
  <si>
    <t>#2/30</t>
  </si>
  <si>
    <t>ჟ-2/31</t>
  </si>
  <si>
    <t>ჟ-2/32</t>
  </si>
  <si>
    <t>წლის სინჯების ლაბორატორია</t>
  </si>
  <si>
    <t>შპს "სოლოფარმი"</t>
  </si>
  <si>
    <t xml:space="preserve">შპს „სანიტარიის, ჰიგიენის და 
სამედიცინო ეკოლოგიის ს/კ ინსტიტუტი“
</t>
  </si>
  <si>
    <t>წყლის ტუმბო</t>
  </si>
  <si>
    <t>0449953415</t>
  </si>
  <si>
    <t>040564054</t>
  </si>
  <si>
    <t>0450080299</t>
  </si>
  <si>
    <t>16 5576715</t>
  </si>
  <si>
    <t>0450816287</t>
  </si>
  <si>
    <t>0450816291</t>
  </si>
  <si>
    <t>0450816257</t>
  </si>
  <si>
    <t>0450816286</t>
  </si>
  <si>
    <t>0450816256</t>
  </si>
  <si>
    <t xml:space="preserve">CMR190098340 
</t>
  </si>
  <si>
    <t>CMR190098348</t>
  </si>
  <si>
    <t xml:space="preserve">CMR190096006 
</t>
  </si>
  <si>
    <t>CMR190095086</t>
  </si>
  <si>
    <t xml:space="preserve">CMR190095081 
</t>
  </si>
  <si>
    <t>0450816255</t>
  </si>
  <si>
    <t>0449248836</t>
  </si>
  <si>
    <t>CMR190093480</t>
  </si>
  <si>
    <t>ჟ-3/18</t>
  </si>
  <si>
    <t>ჟ-1/47</t>
  </si>
  <si>
    <t>ჟ-1/48</t>
  </si>
  <si>
    <t>20.05.2019</t>
  </si>
  <si>
    <t>ჟ-2/33</t>
  </si>
  <si>
    <t>24.05.2019</t>
  </si>
  <si>
    <t>ჟ-2/34</t>
  </si>
  <si>
    <t>40 3487418</t>
  </si>
  <si>
    <t>045135920</t>
  </si>
  <si>
    <t>0451344762</t>
  </si>
  <si>
    <t>0450997977</t>
  </si>
  <si>
    <t>0450983191</t>
  </si>
  <si>
    <t>0451002721</t>
  </si>
  <si>
    <t>04560968747</t>
  </si>
  <si>
    <t>0450968745</t>
  </si>
  <si>
    <t>0450968746</t>
  </si>
  <si>
    <t>0451048169</t>
  </si>
  <si>
    <t>0451050302</t>
  </si>
  <si>
    <t>0451079821</t>
  </si>
  <si>
    <t>0452365841</t>
  </si>
  <si>
    <t>0446705656</t>
  </si>
  <si>
    <t>0446439562</t>
  </si>
  <si>
    <t>0445468774</t>
  </si>
  <si>
    <t>0446780159</t>
  </si>
  <si>
    <t>0446705284</t>
  </si>
  <si>
    <t>0446026330</t>
  </si>
  <si>
    <t>0446916675</t>
  </si>
  <si>
    <t>11 4826840</t>
  </si>
  <si>
    <t>0447023501</t>
  </si>
  <si>
    <t>044704483</t>
  </si>
  <si>
    <t>0445607806</t>
  </si>
  <si>
    <t>0445809110</t>
  </si>
  <si>
    <t>0445602698</t>
  </si>
  <si>
    <t>16 5147839</t>
  </si>
  <si>
    <t>0445105791</t>
  </si>
  <si>
    <t>0446287277</t>
  </si>
  <si>
    <t>0446078167</t>
  </si>
  <si>
    <t>0116917662</t>
  </si>
  <si>
    <t>40 3441829</t>
  </si>
  <si>
    <t>0446698721</t>
  </si>
  <si>
    <t>23.05.2019</t>
  </si>
  <si>
    <t>22.05.2019</t>
  </si>
  <si>
    <t>0449597823</t>
  </si>
  <si>
    <t>ჟ-2/35</t>
  </si>
  <si>
    <t>28.05.2019</t>
  </si>
  <si>
    <t>ლაბორატორიული მომსახურება</t>
  </si>
  <si>
    <t>ჟ-2/36</t>
  </si>
  <si>
    <t>27.05.2019</t>
  </si>
  <si>
    <t>შპს "ემ. ენდ. ე დისტრიბუტორი"</t>
  </si>
  <si>
    <t>ჟ-2/37</t>
  </si>
  <si>
    <t>22.05.2019
23.05.2019</t>
  </si>
  <si>
    <t>0452635669
0452635669</t>
  </si>
  <si>
    <t>0451574914</t>
  </si>
  <si>
    <t>0451616972</t>
  </si>
  <si>
    <t>0452120834</t>
  </si>
  <si>
    <t>0451627754</t>
  </si>
  <si>
    <t>0452380158</t>
  </si>
  <si>
    <t>0452381996</t>
  </si>
  <si>
    <t>0452379114</t>
  </si>
  <si>
    <t>40 3495564</t>
  </si>
  <si>
    <t>0452618632</t>
  </si>
  <si>
    <t>0452158819</t>
  </si>
  <si>
    <t>18.05.2019</t>
  </si>
  <si>
    <t>30.05.2019</t>
  </si>
  <si>
    <t>ჰალოტანი</t>
  </si>
  <si>
    <t>29.05.2019</t>
  </si>
  <si>
    <t>ჟ/3/68</t>
  </si>
  <si>
    <t xml:space="preserve">CMR190041507 
</t>
  </si>
  <si>
    <t>0452626526</t>
  </si>
  <si>
    <t>0452626503</t>
  </si>
  <si>
    <t>22.5.2019</t>
  </si>
  <si>
    <t>0453943821</t>
  </si>
  <si>
    <t>16 5933032</t>
  </si>
  <si>
    <t>05/02 05/03</t>
  </si>
  <si>
    <t>ჟ-1/49</t>
  </si>
  <si>
    <t>ჟ-1/50</t>
  </si>
  <si>
    <t>ჟ-1/51</t>
  </si>
  <si>
    <t>ჟ-1/52</t>
  </si>
  <si>
    <t>ჟ-1/53</t>
  </si>
  <si>
    <t>ჟ-1/54</t>
  </si>
  <si>
    <t>ჟ-1/55</t>
  </si>
  <si>
    <t>CMR190104569
CON190000282</t>
  </si>
  <si>
    <t>CMR190101725
CON190000274</t>
  </si>
  <si>
    <t>CMR190101719
CON190000280</t>
  </si>
  <si>
    <t>CMR190101716
CON190000259</t>
  </si>
  <si>
    <t>CMR190101709
CON190000276</t>
  </si>
  <si>
    <t>CMR190101702
CON190000275</t>
  </si>
  <si>
    <t>CMR190101689
CON190000282</t>
  </si>
  <si>
    <t>0453908220</t>
  </si>
  <si>
    <t>0453808250</t>
  </si>
  <si>
    <t>ვ</t>
  </si>
  <si>
    <t>ჟ-2/38</t>
  </si>
  <si>
    <t>05.06.2019</t>
  </si>
  <si>
    <t>შპს "გამა"</t>
  </si>
  <si>
    <t>ჟ-2/39</t>
  </si>
  <si>
    <t>ჟ/3/69</t>
  </si>
  <si>
    <t>06.06.2019</t>
  </si>
  <si>
    <t>16 5964344</t>
  </si>
  <si>
    <t>11 5741643</t>
  </si>
  <si>
    <t>0453461704</t>
  </si>
  <si>
    <t>26.05.2019</t>
  </si>
  <si>
    <t xml:space="preserve"> NAT190010219</t>
  </si>
  <si>
    <t>NAT190010212</t>
  </si>
  <si>
    <t>შპს "მირა"</t>
  </si>
  <si>
    <t>ჟ-1/56</t>
  </si>
  <si>
    <t>სასმელი წყალი</t>
  </si>
  <si>
    <t>შპს "სუფთა წყალი"</t>
  </si>
  <si>
    <t>41100000</t>
  </si>
  <si>
    <t>CMR190104569
CON190000179</t>
  </si>
  <si>
    <t>0454376326</t>
  </si>
  <si>
    <t>0454372036</t>
  </si>
  <si>
    <t>0455147337</t>
  </si>
  <si>
    <t>CMR190104565</t>
  </si>
  <si>
    <t>0453808247</t>
  </si>
  <si>
    <t>04.06.2019</t>
  </si>
  <si>
    <t>0455216997</t>
  </si>
  <si>
    <t>0454501062</t>
  </si>
  <si>
    <t>0455731534</t>
  </si>
  <si>
    <t>0455493539</t>
  </si>
  <si>
    <t>0455493692</t>
  </si>
  <si>
    <t>0455193936</t>
  </si>
  <si>
    <t>0455493256</t>
  </si>
  <si>
    <t>0455306347</t>
  </si>
  <si>
    <t>0453658651</t>
  </si>
  <si>
    <t>0453808222</t>
  </si>
  <si>
    <t>06.6.2019</t>
  </si>
  <si>
    <t>0453808224</t>
  </si>
  <si>
    <t>11 5210902</t>
  </si>
  <si>
    <t>.</t>
  </si>
  <si>
    <t>ჟ-2/40</t>
  </si>
  <si>
    <t>11.06.2019</t>
  </si>
  <si>
    <t>შპს "რადიაციული ტექნოლოგიების და უსაფრთხოების ცენტრი"</t>
  </si>
  <si>
    <t xml:space="preserve">სასმელი წყალი </t>
  </si>
  <si>
    <t>07.06.2019</t>
  </si>
  <si>
    <t>0456268781</t>
  </si>
  <si>
    <t>40 3515580</t>
  </si>
  <si>
    <t>0454715434</t>
  </si>
  <si>
    <t>0455964986</t>
  </si>
  <si>
    <t>0456259381</t>
  </si>
  <si>
    <t>0455148244</t>
  </si>
  <si>
    <t>0456748664</t>
  </si>
  <si>
    <t>10.06.2019</t>
  </si>
  <si>
    <t>114363914</t>
  </si>
  <si>
    <t xml:space="preserve">  NAT190010106</t>
  </si>
  <si>
    <t>შპს "გუდვები"</t>
  </si>
  <si>
    <t>ჟ-2/41</t>
  </si>
  <si>
    <t>CMR190103008</t>
  </si>
  <si>
    <t xml:space="preserve">CMR190105261 
</t>
  </si>
  <si>
    <t>3183761</t>
  </si>
  <si>
    <t>16 6227782</t>
  </si>
  <si>
    <t>12.06.2019</t>
  </si>
  <si>
    <t>12.06.32019</t>
  </si>
  <si>
    <t>11 5883028</t>
  </si>
  <si>
    <t>11.06.20149</t>
  </si>
  <si>
    <t>11 6107519</t>
  </si>
  <si>
    <t>14.06.2019</t>
  </si>
  <si>
    <t>11 6097383</t>
  </si>
  <si>
    <t>ჟ-2/4</t>
  </si>
  <si>
    <t>შპს "ენ ჯი თი გრუპი"</t>
  </si>
  <si>
    <t xml:space="preserve"> NAT180018942</t>
  </si>
  <si>
    <t>რიგის მართვის სისტემის ტენიკური მომსახურებისა და მხარდაჭერის უზრუნველყოფა</t>
  </si>
  <si>
    <t>CON180000039  CMR190052704</t>
  </si>
  <si>
    <t>CON180000040  CMR190052709</t>
  </si>
  <si>
    <t>0457085083</t>
  </si>
  <si>
    <t>0456852297</t>
  </si>
  <si>
    <t>0457383381</t>
  </si>
  <si>
    <t>0457382553</t>
  </si>
  <si>
    <t>0457786385</t>
  </si>
  <si>
    <t>40 3530552</t>
  </si>
  <si>
    <t>13.06.2019</t>
  </si>
  <si>
    <t xml:space="preserve">  NAT1900010221</t>
  </si>
  <si>
    <t>ჟ-2/42</t>
  </si>
  <si>
    <t>ჟ-2/43</t>
  </si>
  <si>
    <t>0458086830</t>
  </si>
  <si>
    <t>15.06.2019</t>
  </si>
  <si>
    <t>0458193238</t>
  </si>
  <si>
    <t>0457913560</t>
  </si>
  <si>
    <t>0457854595</t>
  </si>
  <si>
    <t>როცეპინი</t>
  </si>
  <si>
    <t>21.06.2019</t>
  </si>
  <si>
    <t>ჟ-2/44</t>
  </si>
  <si>
    <t>შპს "ბიოლენდი"</t>
  </si>
  <si>
    <t>NAT190009732</t>
  </si>
  <si>
    <t>ჟ-2/45</t>
  </si>
  <si>
    <t>SPA190002566</t>
  </si>
  <si>
    <t>შპს "კოკენი"</t>
  </si>
  <si>
    <t>19.06.2019</t>
  </si>
  <si>
    <t>0457787511</t>
  </si>
  <si>
    <t>0457787510</t>
  </si>
  <si>
    <t>0457787503</t>
  </si>
  <si>
    <t>0457787499</t>
  </si>
  <si>
    <t>18.06.2019</t>
  </si>
  <si>
    <t>ჟ/3/71</t>
  </si>
  <si>
    <t>24.06.2019</t>
  </si>
  <si>
    <t xml:space="preserve">სს ,,ინფექციური პათოლოგიის, შიდსისა და კლინიკური იმუნოლოგიის სამეცნიერო-პრაქტიკული ცენტრი“ </t>
  </si>
  <si>
    <t>NAT190011301</t>
  </si>
  <si>
    <t>შპს "ლეი ტექ"</t>
  </si>
  <si>
    <t>ჟ-2/46</t>
  </si>
  <si>
    <t>25.06.2019</t>
  </si>
  <si>
    <t>CMR190107411</t>
  </si>
  <si>
    <t>CMR190115791</t>
  </si>
  <si>
    <t>26.06.2019</t>
  </si>
  <si>
    <t>სატიტულო ბლანკები</t>
  </si>
  <si>
    <t>ელექტრონული ტენდერი</t>
  </si>
  <si>
    <t>1/87</t>
  </si>
  <si>
    <t>16 47 46719</t>
  </si>
  <si>
    <t>11 4354253</t>
  </si>
  <si>
    <t>0457084693</t>
  </si>
  <si>
    <t>0459985408</t>
  </si>
  <si>
    <t>0460019869</t>
  </si>
  <si>
    <t>0459292972</t>
  </si>
  <si>
    <t>20.06.2019</t>
  </si>
  <si>
    <t>045832285</t>
  </si>
  <si>
    <t>40 35840664</t>
  </si>
  <si>
    <t>0460069668</t>
  </si>
  <si>
    <t>51783</t>
  </si>
  <si>
    <t>0458963922</t>
  </si>
  <si>
    <t>0458927346</t>
  </si>
  <si>
    <t>0458976145</t>
  </si>
  <si>
    <t>0460306377</t>
  </si>
  <si>
    <t>01.07.2019</t>
  </si>
  <si>
    <t>02.07.2019</t>
  </si>
  <si>
    <t>40 3544520</t>
  </si>
  <si>
    <t>27.06.2019</t>
  </si>
  <si>
    <t>0453399158</t>
  </si>
  <si>
    <t>0460223890</t>
  </si>
  <si>
    <t>0460708438</t>
  </si>
  <si>
    <t>0460708435</t>
  </si>
  <si>
    <t>ჟ-1/57</t>
  </si>
  <si>
    <t>CMR190117849
CON190000041</t>
  </si>
  <si>
    <t>რინგერი</t>
  </si>
  <si>
    <t>0460708433</t>
  </si>
  <si>
    <t>0460708430</t>
  </si>
  <si>
    <t>046070842</t>
  </si>
  <si>
    <t>0460708422</t>
  </si>
  <si>
    <t xml:space="preserve">CMR19006568 2CON190000022 </t>
  </si>
  <si>
    <t>060708441</t>
  </si>
  <si>
    <t>0460472139</t>
  </si>
  <si>
    <t>28.06.2019</t>
  </si>
  <si>
    <t>16 6750972</t>
  </si>
  <si>
    <t>11 6545702</t>
  </si>
  <si>
    <t>03.07.2019</t>
  </si>
  <si>
    <t>0461110053</t>
  </si>
  <si>
    <t>0461111681</t>
  </si>
  <si>
    <t>0460802478</t>
  </si>
  <si>
    <t>0460933011</t>
  </si>
  <si>
    <t>0461492639</t>
  </si>
  <si>
    <t>16 6762348</t>
  </si>
  <si>
    <t>40 3558833</t>
  </si>
  <si>
    <t>36 3595068</t>
  </si>
  <si>
    <t>გახარჯული თანხა</t>
  </si>
  <si>
    <t>გახარჯული თანხა ნაზარდი ჯამით</t>
  </si>
  <si>
    <t>SPA</t>
  </si>
  <si>
    <t xml:space="preserve">  SMP ან  CMR </t>
  </si>
  <si>
    <t>ხელშეკრულების ღირებულება</t>
  </si>
  <si>
    <t>ინფორმაცია თსსუ ,,გივი ჟვანიას პედიატრიის აკადემიური კლინიკის" მიერ
  2019 წლის საკუთარი შემოსავლების წყაროს დაფინანსების ფარგლებში 
2019 წლის II კვარტალში განხორციელებული შესყიდვების შესახებ</t>
  </si>
  <si>
    <t xml:space="preserve"> შპს "სოკარ ჯორჯია პეტროლიუმი"</t>
  </si>
  <si>
    <t>CMR190070394
CON190000033</t>
  </si>
  <si>
    <t>შპს ,,იუ ჯი თი"</t>
  </si>
  <si>
    <t>05.03.2019</t>
  </si>
  <si>
    <t xml:space="preserve">SMP190001551 CMR190065645  </t>
  </si>
  <si>
    <t>20.04.2019</t>
  </si>
  <si>
    <t>30.03.2019</t>
  </si>
  <si>
    <t>01.02.2019</t>
  </si>
  <si>
    <t>15.01.2019</t>
  </si>
  <si>
    <t>20.01.2019</t>
  </si>
  <si>
    <t>13.03.2020</t>
  </si>
  <si>
    <t>01.04.2020</t>
  </si>
  <si>
    <t>CMR190073451</t>
  </si>
  <si>
    <t>CMR190078739</t>
  </si>
  <si>
    <t>13.04.2019</t>
  </si>
  <si>
    <t>26.04.2019</t>
  </si>
  <si>
    <t>02.05.2019</t>
  </si>
  <si>
    <t>09.05.2019</t>
  </si>
  <si>
    <t>CMR190103015</t>
  </si>
  <si>
    <t>22.06.2019</t>
  </si>
  <si>
    <t>CMR190115796</t>
  </si>
  <si>
    <t>ჟ-2/27</t>
  </si>
  <si>
    <t>ტესტ-სისტემები</t>
  </si>
  <si>
    <t>NAT190006167</t>
  </si>
  <si>
    <t>სხვადასხვა დასახელების ქირურგიული იარაღები</t>
  </si>
  <si>
    <t>NAT180017888</t>
  </si>
  <si>
    <t>ჟ-2/104</t>
  </si>
  <si>
    <t>შპს " მოწინავე სამედიცინო ტექნოლოგიები და სერვისი"</t>
  </si>
  <si>
    <t>CMR190080366</t>
  </si>
  <si>
    <t xml:space="preserve">CMR190085088
CON190000207
</t>
  </si>
  <si>
    <t>15.12.2019</t>
  </si>
  <si>
    <t>27.05.2020</t>
  </si>
  <si>
    <t>ჟ-3/43</t>
  </si>
  <si>
    <t>ჟ-3/44</t>
  </si>
  <si>
    <t>ჟ-3/45</t>
  </si>
  <si>
    <t>ჟ-3/46</t>
  </si>
  <si>
    <t>ჟ-3/47</t>
  </si>
  <si>
    <t>ჟ-3/48</t>
  </si>
  <si>
    <t>ჟ-3/49</t>
  </si>
  <si>
    <t>ჟ-3/50</t>
  </si>
  <si>
    <t>ჟ-3/51</t>
  </si>
  <si>
    <t>ჟ-3/52</t>
  </si>
  <si>
    <t>ჟ-3/53</t>
  </si>
  <si>
    <t>ჟ-3/54</t>
  </si>
  <si>
    <t>ჟ-3/55</t>
  </si>
  <si>
    <t>ჟ-3/56</t>
  </si>
  <si>
    <t>ჟ-3/57</t>
  </si>
  <si>
    <t>ჟ-3/58</t>
  </si>
  <si>
    <t>ჟ-3/59</t>
  </si>
  <si>
    <t>ჟ-3/60</t>
  </si>
  <si>
    <t>ჟ-3/61</t>
  </si>
  <si>
    <t>ჟ-3/62</t>
  </si>
  <si>
    <t>ჟ-3/63</t>
  </si>
  <si>
    <t>ჟ-3/64</t>
  </si>
  <si>
    <t>ჟ-3/65</t>
  </si>
  <si>
    <t>ჟ-3/66</t>
  </si>
  <si>
    <t>ჟ-3/67</t>
  </si>
  <si>
    <t>ჟ-3/70</t>
  </si>
  <si>
    <t>ელექტრონული ტენდერი აუქციონის გარეშე</t>
  </si>
  <si>
    <t xml:space="preserve">ელექტრონული ტენდერი აუქციონის გარეშე </t>
  </si>
  <si>
    <t>12.012.2019</t>
  </si>
  <si>
    <t>23.06.2019</t>
  </si>
  <si>
    <t>08.07.2019</t>
  </si>
  <si>
    <t xml:space="preserve">  NAT190008647</t>
  </si>
  <si>
    <t>09.07.2019</t>
  </si>
  <si>
    <t>CMR190110845
CON190000179</t>
  </si>
  <si>
    <t>16.06.2019</t>
  </si>
  <si>
    <t>ფაქტიური ათვისება                            %</t>
  </si>
  <si>
    <r>
      <t xml:space="preserve">შპს " ჯითი გრუპი </t>
    </r>
    <r>
      <rPr>
        <b/>
        <sz val="11"/>
        <color theme="1"/>
        <rFont val="Arial"/>
        <family val="2"/>
      </rPr>
      <t>GT GROUP</t>
    </r>
    <r>
      <rPr>
        <b/>
        <sz val="11"/>
        <color theme="1"/>
        <rFont val="AcadNusx"/>
      </rPr>
      <t>"</t>
    </r>
  </si>
  <si>
    <t xml:space="preserve">CMR190082909
CON190000074
</t>
  </si>
  <si>
    <t>-</t>
  </si>
  <si>
    <t>რადიაციული გარემოს შემოწმება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</si>
</sst>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cadNusx"/>
    </font>
    <font>
      <b/>
      <sz val="11"/>
      <color theme="1"/>
      <name val="Arial"/>
      <family val="2"/>
    </font>
    <font>
      <b/>
      <sz val="11"/>
      <name val="AcadNusx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4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textRotation="90" wrapText="1"/>
    </xf>
    <xf numFmtId="0" fontId="13" fillId="3" borderId="0" xfId="0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textRotation="90" wrapText="1"/>
    </xf>
    <xf numFmtId="0" fontId="13" fillId="3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3" borderId="0" xfId="0" applyFont="1" applyFill="1" applyBorder="1" applyAlignment="1"/>
    <xf numFmtId="4" fontId="3" fillId="3" borderId="0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4" fontId="3" fillId="3" borderId="2" xfId="0" applyNumberFormat="1" applyFont="1" applyFill="1" applyBorder="1" applyAlignment="1">
      <alignment horizontal="center" vertical="center" textRotation="90" wrapText="1"/>
    </xf>
    <xf numFmtId="4" fontId="3" fillId="3" borderId="4" xfId="0" applyNumberFormat="1" applyFont="1" applyFill="1" applyBorder="1" applyAlignment="1">
      <alignment horizontal="center" vertical="center" textRotation="90" wrapText="1"/>
    </xf>
    <xf numFmtId="4" fontId="3" fillId="3" borderId="3" xfId="0" applyNumberFormat="1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textRotation="90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4" fontId="16" fillId="3" borderId="1" xfId="0" applyNumberFormat="1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49" fontId="1" fillId="3" borderId="1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17" fillId="3" borderId="1" xfId="2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6CCFF"/>
      <color rgb="FFFFCC66"/>
      <color rgb="FF33CCCC"/>
      <color rgb="FF009999"/>
      <color rgb="FF0099FF"/>
      <color rgb="FF0099CC"/>
      <color rgb="FFFF33CC"/>
      <color rgb="FFFFFF66"/>
      <color rgb="FFF2F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s.procurement.gov.ge/engine/ssp/document.php?code=spa-cmr-2019-01-29/a7da4865acafbd0c196bdf828af33eb2-b5327d8a-0c19-4f4d-a318-471ccb544c01&amp;mime=application/pdf&amp;save=%20~%20%E1%83%A8%E1%83%94%E1%83%97%E1%83%90%E1%83%9C%E1%83%AE%E1%83%9B%E1%83%94%E1%83%91%E1%83%90%20N%E1%83%9F-3.3.pdf" TargetMode="External"/><Relationship Id="rId1" Type="http://schemas.openxmlformats.org/officeDocument/2006/relationships/hyperlink" Target="https://tenders.procurement.gov.ge/engine/ssp/document.php?code=spa-cmr-2019-01-29/8f911cff69a1a84031df2f90acb2a1a1-1fc3b80d-8a3e-4518-9141-6fa7a79e7854&amp;mime=application/pdf&amp;save=%20~%20%E1%83%AA%E1%83%95%E1%83%9A%E1%83%98%E1%83%9A%E1%83%94%E1%83%91%E1%83%90%20N%E1%83%9F-3.7-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379"/>
  <sheetViews>
    <sheetView tabSelected="1" topLeftCell="C1" zoomScale="130" zoomScaleNormal="130" workbookViewId="0">
      <selection activeCell="BD6" sqref="BD6"/>
    </sheetView>
  </sheetViews>
  <sheetFormatPr defaultColWidth="9.140625" defaultRowHeight="15.75" x14ac:dyDescent="0.3"/>
  <cols>
    <col min="1" max="1" width="26.85546875" style="41" customWidth="1"/>
    <col min="2" max="2" width="29.140625" style="33" customWidth="1"/>
    <col min="3" max="3" width="30.42578125" style="29" customWidth="1"/>
    <col min="4" max="10" width="30.42578125" style="29" hidden="1" customWidth="1"/>
    <col min="11" max="11" width="30.42578125" style="29" customWidth="1"/>
    <col min="12" max="12" width="20" style="9" customWidth="1"/>
    <col min="13" max="13" width="15.7109375" style="10" customWidth="1"/>
    <col min="14" max="14" width="11.7109375" style="32" customWidth="1"/>
    <col min="15" max="15" width="8.7109375" style="39" hidden="1" customWidth="1"/>
    <col min="16" max="16" width="8.42578125" style="39" hidden="1" customWidth="1"/>
    <col min="17" max="17" width="11.7109375" style="39" hidden="1" customWidth="1"/>
    <col min="18" max="18" width="5" style="39" hidden="1" customWidth="1"/>
    <col min="19" max="19" width="5.28515625" style="39" hidden="1" customWidth="1"/>
    <col min="20" max="20" width="18" style="39" hidden="1" customWidth="1"/>
    <col min="21" max="21" width="13.140625" style="39" hidden="1" customWidth="1"/>
    <col min="22" max="22" width="16" style="39" hidden="1" customWidth="1"/>
    <col min="23" max="23" width="15.42578125" style="39" hidden="1" customWidth="1"/>
    <col min="24" max="40" width="15.7109375" style="39" hidden="1" customWidth="1"/>
    <col min="41" max="41" width="19.140625" style="39" hidden="1" customWidth="1"/>
    <col min="42" max="42" width="18.5703125" style="39" hidden="1" customWidth="1"/>
    <col min="43" max="43" width="3.7109375" style="39" hidden="1" customWidth="1"/>
    <col min="44" max="44" width="16.7109375" style="42" customWidth="1"/>
    <col min="45" max="45" width="10.85546875" style="42" hidden="1" customWidth="1"/>
    <col min="46" max="46" width="11.42578125" style="42" hidden="1" customWidth="1"/>
    <col min="47" max="47" width="9.140625" style="42" hidden="1" customWidth="1"/>
    <col min="48" max="48" width="10.28515625" style="42" hidden="1" customWidth="1"/>
    <col min="49" max="49" width="5.140625" style="42" hidden="1" customWidth="1"/>
    <col min="50" max="50" width="16.5703125" style="42" customWidth="1"/>
    <col min="51" max="52" width="21.140625" style="39" hidden="1" customWidth="1"/>
    <col min="53" max="53" width="18.85546875" style="39" hidden="1" customWidth="1"/>
    <col min="54" max="54" width="15.7109375" style="32" hidden="1" customWidth="1"/>
    <col min="55" max="55" width="22.5703125" style="11" customWidth="1"/>
    <col min="56" max="56" width="22.42578125" style="9" customWidth="1"/>
    <col min="57" max="57" width="15.7109375" style="40" customWidth="1"/>
    <col min="58" max="58" width="14.85546875" style="40" customWidth="1"/>
    <col min="59" max="59" width="14" style="40" customWidth="1"/>
    <col min="60" max="60" width="27.7109375" style="40" customWidth="1"/>
    <col min="61" max="16384" width="9.140625" style="40"/>
  </cols>
  <sheetData>
    <row r="1" spans="1:56" ht="82.5" customHeight="1" x14ac:dyDescent="0.3">
      <c r="A1" s="83" t="s">
        <v>1058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</row>
    <row r="2" spans="1:56" s="22" customFormat="1" ht="11.25" customHeight="1" x14ac:dyDescent="0.25">
      <c r="A2" s="51" t="s">
        <v>1</v>
      </c>
      <c r="B2" s="47" t="s">
        <v>0</v>
      </c>
      <c r="C2" s="51" t="s">
        <v>10</v>
      </c>
      <c r="D2" s="15"/>
      <c r="E2" s="15"/>
      <c r="F2" s="15"/>
      <c r="G2" s="15"/>
      <c r="H2" s="15"/>
      <c r="I2" s="15"/>
      <c r="J2" s="15"/>
      <c r="K2" s="51" t="s">
        <v>3</v>
      </c>
      <c r="L2" s="47" t="s">
        <v>1055</v>
      </c>
      <c r="M2" s="82" t="s">
        <v>8</v>
      </c>
      <c r="N2" s="81" t="s">
        <v>1057</v>
      </c>
      <c r="O2" s="53" t="s">
        <v>4</v>
      </c>
      <c r="P2" s="53"/>
      <c r="Q2" s="53" t="s">
        <v>2</v>
      </c>
      <c r="R2" s="53" t="s">
        <v>3</v>
      </c>
      <c r="S2" s="53" t="s">
        <v>14</v>
      </c>
      <c r="T2" s="79" t="s">
        <v>15</v>
      </c>
      <c r="U2" s="79" t="s">
        <v>6</v>
      </c>
      <c r="V2" s="79" t="s">
        <v>7</v>
      </c>
      <c r="W2" s="77" t="s">
        <v>22</v>
      </c>
      <c r="X2" s="77" t="s">
        <v>16</v>
      </c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77" t="s">
        <v>12</v>
      </c>
      <c r="AO2" s="3"/>
      <c r="AP2" s="3"/>
      <c r="AQ2" s="3"/>
      <c r="AR2" s="67" t="s">
        <v>1053</v>
      </c>
      <c r="AS2" s="68" t="s">
        <v>1054</v>
      </c>
      <c r="AT2" s="7"/>
      <c r="AU2" s="7"/>
      <c r="AV2" s="7"/>
      <c r="AW2" s="68" t="s">
        <v>1054</v>
      </c>
      <c r="AX2" s="68" t="s">
        <v>1054</v>
      </c>
      <c r="AY2" s="80" t="s">
        <v>17</v>
      </c>
      <c r="AZ2" s="80"/>
      <c r="BA2" s="76" t="s">
        <v>1126</v>
      </c>
      <c r="BB2" s="53" t="s">
        <v>9</v>
      </c>
      <c r="BC2" s="46" t="s">
        <v>5</v>
      </c>
      <c r="BD2" s="47" t="s">
        <v>1056</v>
      </c>
    </row>
    <row r="3" spans="1:56" s="22" customFormat="1" ht="40.5" customHeight="1" x14ac:dyDescent="0.25">
      <c r="A3" s="51"/>
      <c r="B3" s="47"/>
      <c r="C3" s="51"/>
      <c r="D3" s="15"/>
      <c r="E3" s="15"/>
      <c r="F3" s="15"/>
      <c r="G3" s="15"/>
      <c r="H3" s="15"/>
      <c r="I3" s="15"/>
      <c r="J3" s="15"/>
      <c r="K3" s="51"/>
      <c r="L3" s="47"/>
      <c r="M3" s="82"/>
      <c r="N3" s="81"/>
      <c r="O3" s="53"/>
      <c r="P3" s="53"/>
      <c r="Q3" s="53"/>
      <c r="R3" s="53"/>
      <c r="S3" s="53"/>
      <c r="T3" s="79"/>
      <c r="U3" s="79"/>
      <c r="V3" s="79"/>
      <c r="W3" s="77"/>
      <c r="X3" s="77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77"/>
      <c r="AO3" s="3"/>
      <c r="AP3" s="3"/>
      <c r="AQ3" s="3"/>
      <c r="AR3" s="67"/>
      <c r="AS3" s="68"/>
      <c r="AT3" s="7"/>
      <c r="AU3" s="7"/>
      <c r="AV3" s="7"/>
      <c r="AW3" s="68"/>
      <c r="AX3" s="68"/>
      <c r="AY3" s="80"/>
      <c r="AZ3" s="80"/>
      <c r="BA3" s="76"/>
      <c r="BB3" s="53"/>
      <c r="BC3" s="46"/>
      <c r="BD3" s="47"/>
    </row>
    <row r="4" spans="1:56" s="22" customFormat="1" ht="73.5" customHeight="1" x14ac:dyDescent="0.25">
      <c r="A4" s="51"/>
      <c r="B4" s="47"/>
      <c r="C4" s="51"/>
      <c r="D4" s="15"/>
      <c r="E4" s="15"/>
      <c r="F4" s="15"/>
      <c r="G4" s="15"/>
      <c r="H4" s="15"/>
      <c r="I4" s="15"/>
      <c r="J4" s="15"/>
      <c r="K4" s="51"/>
      <c r="L4" s="47"/>
      <c r="M4" s="82"/>
      <c r="N4" s="81"/>
      <c r="O4" s="53"/>
      <c r="P4" s="53"/>
      <c r="Q4" s="53"/>
      <c r="R4" s="53"/>
      <c r="S4" s="53"/>
      <c r="T4" s="79"/>
      <c r="U4" s="79"/>
      <c r="V4" s="79"/>
      <c r="W4" s="77"/>
      <c r="X4" s="77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77"/>
      <c r="AO4" s="3"/>
      <c r="AP4" s="3"/>
      <c r="AQ4" s="3"/>
      <c r="AR4" s="67"/>
      <c r="AS4" s="68"/>
      <c r="AT4" s="7"/>
      <c r="AU4" s="7"/>
      <c r="AV4" s="7"/>
      <c r="AW4" s="68"/>
      <c r="AX4" s="68"/>
      <c r="AY4" s="78" t="s">
        <v>18</v>
      </c>
      <c r="AZ4" s="78" t="s">
        <v>19</v>
      </c>
      <c r="BA4" s="76"/>
      <c r="BB4" s="53"/>
      <c r="BC4" s="46"/>
      <c r="BD4" s="47"/>
    </row>
    <row r="5" spans="1:56" s="22" customFormat="1" ht="51.75" customHeight="1" x14ac:dyDescent="0.25">
      <c r="A5" s="51"/>
      <c r="B5" s="47"/>
      <c r="C5" s="51"/>
      <c r="D5" s="15"/>
      <c r="E5" s="15"/>
      <c r="F5" s="15"/>
      <c r="G5" s="15"/>
      <c r="H5" s="15"/>
      <c r="I5" s="15"/>
      <c r="J5" s="15"/>
      <c r="K5" s="51"/>
      <c r="L5" s="47"/>
      <c r="M5" s="82"/>
      <c r="N5" s="81"/>
      <c r="O5" s="53"/>
      <c r="P5" s="53"/>
      <c r="Q5" s="53"/>
      <c r="R5" s="53"/>
      <c r="S5" s="53"/>
      <c r="T5" s="79"/>
      <c r="U5" s="79"/>
      <c r="V5" s="79"/>
      <c r="W5" s="77"/>
      <c r="X5" s="77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77"/>
      <c r="AO5" s="23"/>
      <c r="AP5" s="23"/>
      <c r="AQ5" s="23"/>
      <c r="AR5" s="67"/>
      <c r="AS5" s="68"/>
      <c r="AT5" s="8"/>
      <c r="AU5" s="8"/>
      <c r="AV5" s="8"/>
      <c r="AW5" s="68"/>
      <c r="AX5" s="68"/>
      <c r="AY5" s="78"/>
      <c r="AZ5" s="78"/>
      <c r="BA5" s="76"/>
      <c r="BB5" s="53"/>
      <c r="BC5" s="46"/>
      <c r="BD5" s="47"/>
    </row>
    <row r="6" spans="1:56" s="22" customFormat="1" ht="15.75" customHeight="1" x14ac:dyDescent="0.25">
      <c r="A6" s="15">
        <v>1</v>
      </c>
      <c r="B6" s="24">
        <v>2</v>
      </c>
      <c r="C6" s="15">
        <v>3</v>
      </c>
      <c r="D6" s="15"/>
      <c r="E6" s="15"/>
      <c r="F6" s="15"/>
      <c r="G6" s="15"/>
      <c r="H6" s="15"/>
      <c r="I6" s="15"/>
      <c r="J6" s="15"/>
      <c r="K6" s="15">
        <v>4</v>
      </c>
      <c r="L6" s="24">
        <v>5</v>
      </c>
      <c r="M6" s="14">
        <v>6</v>
      </c>
      <c r="N6" s="14">
        <v>7</v>
      </c>
      <c r="O6" s="14">
        <v>39</v>
      </c>
      <c r="P6" s="14">
        <v>40</v>
      </c>
      <c r="Q6" s="14">
        <v>41</v>
      </c>
      <c r="R6" s="14">
        <v>42</v>
      </c>
      <c r="S6" s="14">
        <v>43</v>
      </c>
      <c r="T6" s="14">
        <v>44</v>
      </c>
      <c r="U6" s="14">
        <v>45</v>
      </c>
      <c r="V6" s="14">
        <v>46</v>
      </c>
      <c r="W6" s="14">
        <v>47</v>
      </c>
      <c r="X6" s="14">
        <v>48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>
        <v>49</v>
      </c>
      <c r="AO6" s="14">
        <v>50</v>
      </c>
      <c r="AP6" s="14">
        <v>51</v>
      </c>
      <c r="AQ6" s="14">
        <v>52</v>
      </c>
      <c r="AR6" s="43">
        <v>8</v>
      </c>
      <c r="AS6" s="43">
        <v>54</v>
      </c>
      <c r="AT6" s="43">
        <v>55</v>
      </c>
      <c r="AU6" s="43">
        <v>56</v>
      </c>
      <c r="AV6" s="43">
        <v>57</v>
      </c>
      <c r="AW6" s="43">
        <v>58</v>
      </c>
      <c r="AX6" s="43">
        <v>9</v>
      </c>
      <c r="AY6" s="14">
        <v>60</v>
      </c>
      <c r="AZ6" s="14">
        <v>61</v>
      </c>
      <c r="BA6" s="14">
        <v>62</v>
      </c>
      <c r="BB6" s="14">
        <v>63</v>
      </c>
      <c r="BC6" s="14">
        <v>10</v>
      </c>
      <c r="BD6" s="24">
        <v>11</v>
      </c>
    </row>
    <row r="7" spans="1:56" s="22" customFormat="1" ht="15.75" customHeight="1" x14ac:dyDescent="0.25">
      <c r="A7" s="15"/>
      <c r="B7" s="24"/>
      <c r="C7" s="15"/>
      <c r="D7" s="15"/>
      <c r="E7" s="15"/>
      <c r="F7" s="15"/>
      <c r="G7" s="15"/>
      <c r="H7" s="15"/>
      <c r="I7" s="15"/>
      <c r="J7" s="15"/>
      <c r="K7" s="15"/>
      <c r="L7" s="24"/>
      <c r="M7" s="17"/>
      <c r="N7" s="1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2"/>
      <c r="AS7" s="12"/>
      <c r="AT7" s="12"/>
      <c r="AU7" s="12"/>
      <c r="AV7" s="12"/>
      <c r="AW7" s="12"/>
      <c r="AX7" s="12"/>
      <c r="AY7" s="14"/>
      <c r="AZ7" s="14"/>
      <c r="BA7" s="14"/>
      <c r="BB7" s="18"/>
      <c r="BC7" s="14"/>
      <c r="BD7" s="24"/>
    </row>
    <row r="8" spans="1:56" ht="15.75" customHeight="1" x14ac:dyDescent="0.3">
      <c r="A8" s="51" t="s">
        <v>479</v>
      </c>
      <c r="B8" s="70" t="s">
        <v>26</v>
      </c>
      <c r="C8" s="51" t="s">
        <v>27</v>
      </c>
      <c r="D8" s="15"/>
      <c r="E8" s="15"/>
      <c r="F8" s="15"/>
      <c r="G8" s="15"/>
      <c r="H8" s="15"/>
      <c r="I8" s="15"/>
      <c r="J8" s="15"/>
      <c r="K8" s="51" t="s">
        <v>172</v>
      </c>
      <c r="L8" s="47" t="s">
        <v>109</v>
      </c>
      <c r="M8" s="52" t="s">
        <v>95</v>
      </c>
      <c r="N8" s="45">
        <v>4660</v>
      </c>
      <c r="O8" s="46" t="s">
        <v>23</v>
      </c>
      <c r="P8" s="46" t="s">
        <v>23</v>
      </c>
      <c r="Q8" s="45">
        <v>0</v>
      </c>
      <c r="R8" s="53" t="s">
        <v>48</v>
      </c>
      <c r="S8" s="53" t="s">
        <v>46</v>
      </c>
      <c r="T8" s="46" t="s">
        <v>11</v>
      </c>
      <c r="U8" s="17"/>
      <c r="V8" s="34"/>
      <c r="W8" s="1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7"/>
      <c r="AO8" s="44">
        <f>SUM(W8:W10)</f>
        <v>326</v>
      </c>
      <c r="AP8" s="44">
        <f>SUM(X8:X10)</f>
        <v>326</v>
      </c>
      <c r="AQ8" s="44">
        <f>SUM(W11:W14)</f>
        <v>1858.2</v>
      </c>
      <c r="AR8" s="44">
        <f>SUM(X11:X14)</f>
        <v>1858.2</v>
      </c>
      <c r="AS8" s="44">
        <f>SUM(W15:W16)</f>
        <v>0</v>
      </c>
      <c r="AT8" s="44">
        <f>SUM(X15:X16)</f>
        <v>0</v>
      </c>
      <c r="AU8" s="44">
        <f>SUM(W17:W18)</f>
        <v>0</v>
      </c>
      <c r="AV8" s="44">
        <f>SUM(X17:X18)</f>
        <v>0</v>
      </c>
      <c r="AW8" s="44">
        <f>AO8+AQ8+AS8+AU8</f>
        <v>2184.1999999999998</v>
      </c>
      <c r="AX8" s="44">
        <f>AP8+AR8+AT8+AV8</f>
        <v>2184.1999999999998</v>
      </c>
      <c r="AY8" s="44">
        <f>N8-AW8</f>
        <v>2475.8000000000002</v>
      </c>
      <c r="AZ8" s="44">
        <f>N8-AX8</f>
        <v>2475.8000000000002</v>
      </c>
      <c r="BA8" s="44">
        <f>AW8*100/N8</f>
        <v>46.871244635193129</v>
      </c>
      <c r="BB8" s="45"/>
      <c r="BC8" s="46" t="s">
        <v>1059</v>
      </c>
      <c r="BD8" s="47" t="s">
        <v>109</v>
      </c>
    </row>
    <row r="9" spans="1:56" ht="15.75" customHeight="1" x14ac:dyDescent="0.3">
      <c r="A9" s="51"/>
      <c r="B9" s="70"/>
      <c r="C9" s="51"/>
      <c r="D9" s="15"/>
      <c r="E9" s="15"/>
      <c r="F9" s="15"/>
      <c r="G9" s="15"/>
      <c r="H9" s="15"/>
      <c r="I9" s="15"/>
      <c r="J9" s="15"/>
      <c r="K9" s="51"/>
      <c r="L9" s="47"/>
      <c r="M9" s="52"/>
      <c r="N9" s="45"/>
      <c r="O9" s="46"/>
      <c r="P9" s="46"/>
      <c r="Q9" s="45"/>
      <c r="R9" s="53"/>
      <c r="S9" s="53"/>
      <c r="T9" s="46"/>
      <c r="U9" s="17" t="s">
        <v>460</v>
      </c>
      <c r="V9" s="34" t="s">
        <v>417</v>
      </c>
      <c r="W9" s="1">
        <v>326</v>
      </c>
      <c r="X9" s="1">
        <v>326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7" t="s">
        <v>444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5"/>
      <c r="BC9" s="46"/>
      <c r="BD9" s="47"/>
    </row>
    <row r="10" spans="1:56" ht="15.75" customHeight="1" x14ac:dyDescent="0.3">
      <c r="A10" s="51"/>
      <c r="B10" s="70"/>
      <c r="C10" s="51"/>
      <c r="D10" s="15"/>
      <c r="E10" s="15"/>
      <c r="F10" s="15"/>
      <c r="G10" s="15"/>
      <c r="H10" s="15"/>
      <c r="I10" s="15"/>
      <c r="J10" s="15"/>
      <c r="K10" s="51"/>
      <c r="L10" s="47"/>
      <c r="M10" s="52"/>
      <c r="N10" s="45"/>
      <c r="O10" s="46"/>
      <c r="P10" s="46"/>
      <c r="Q10" s="45"/>
      <c r="R10" s="53"/>
      <c r="S10" s="53"/>
      <c r="T10" s="46"/>
      <c r="U10" s="17"/>
      <c r="V10" s="3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3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5"/>
      <c r="BC10" s="46"/>
      <c r="BD10" s="47"/>
    </row>
    <row r="11" spans="1:56" ht="15.75" customHeight="1" x14ac:dyDescent="0.3">
      <c r="A11" s="51"/>
      <c r="B11" s="70"/>
      <c r="C11" s="51"/>
      <c r="D11" s="15"/>
      <c r="E11" s="15"/>
      <c r="F11" s="15"/>
      <c r="G11" s="15"/>
      <c r="H11" s="15"/>
      <c r="I11" s="15"/>
      <c r="J11" s="15"/>
      <c r="K11" s="51"/>
      <c r="L11" s="47"/>
      <c r="M11" s="52"/>
      <c r="N11" s="45"/>
      <c r="O11" s="46"/>
      <c r="P11" s="46"/>
      <c r="Q11" s="45"/>
      <c r="R11" s="53"/>
      <c r="S11" s="53"/>
      <c r="T11" s="46" t="s">
        <v>20</v>
      </c>
      <c r="U11" s="17"/>
      <c r="V11" s="3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7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5"/>
      <c r="BC11" s="46"/>
      <c r="BD11" s="47"/>
    </row>
    <row r="12" spans="1:56" ht="15.75" customHeight="1" x14ac:dyDescent="0.3">
      <c r="A12" s="51"/>
      <c r="B12" s="70"/>
      <c r="C12" s="51"/>
      <c r="D12" s="15"/>
      <c r="E12" s="15"/>
      <c r="F12" s="15"/>
      <c r="G12" s="15"/>
      <c r="H12" s="15"/>
      <c r="I12" s="15"/>
      <c r="J12" s="15"/>
      <c r="K12" s="51"/>
      <c r="L12" s="47"/>
      <c r="M12" s="52"/>
      <c r="N12" s="45"/>
      <c r="O12" s="46"/>
      <c r="P12" s="46"/>
      <c r="Q12" s="45"/>
      <c r="R12" s="53"/>
      <c r="S12" s="53"/>
      <c r="T12" s="46"/>
      <c r="U12" s="17" t="s">
        <v>727</v>
      </c>
      <c r="V12" s="34" t="s">
        <v>701</v>
      </c>
      <c r="W12" s="1">
        <v>222</v>
      </c>
      <c r="X12" s="1">
        <v>222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7" t="s">
        <v>680</v>
      </c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5"/>
      <c r="BC12" s="46"/>
      <c r="BD12" s="47"/>
    </row>
    <row r="13" spans="1:56" ht="15.75" customHeight="1" x14ac:dyDescent="0.3">
      <c r="A13" s="51"/>
      <c r="B13" s="70"/>
      <c r="C13" s="51"/>
      <c r="D13" s="15"/>
      <c r="E13" s="15"/>
      <c r="F13" s="15"/>
      <c r="G13" s="15"/>
      <c r="H13" s="15"/>
      <c r="I13" s="15"/>
      <c r="J13" s="15"/>
      <c r="K13" s="51"/>
      <c r="L13" s="47"/>
      <c r="M13" s="52"/>
      <c r="N13" s="45"/>
      <c r="O13" s="46"/>
      <c r="P13" s="46"/>
      <c r="Q13" s="45"/>
      <c r="R13" s="53"/>
      <c r="S13" s="53"/>
      <c r="T13" s="46"/>
      <c r="U13" s="17"/>
      <c r="V13" s="34"/>
      <c r="W13" s="1">
        <v>666</v>
      </c>
      <c r="X13" s="1">
        <v>666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7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5"/>
      <c r="BC13" s="46"/>
      <c r="BD13" s="47"/>
    </row>
    <row r="14" spans="1:56" ht="15.75" customHeight="1" x14ac:dyDescent="0.3">
      <c r="A14" s="51"/>
      <c r="B14" s="70"/>
      <c r="C14" s="51"/>
      <c r="D14" s="15"/>
      <c r="E14" s="15"/>
      <c r="F14" s="15"/>
      <c r="G14" s="15"/>
      <c r="H14" s="15"/>
      <c r="I14" s="15"/>
      <c r="J14" s="15"/>
      <c r="K14" s="51"/>
      <c r="L14" s="47"/>
      <c r="M14" s="52"/>
      <c r="N14" s="45"/>
      <c r="O14" s="46"/>
      <c r="P14" s="46"/>
      <c r="Q14" s="45"/>
      <c r="R14" s="53"/>
      <c r="S14" s="53"/>
      <c r="T14" s="46"/>
      <c r="U14" s="17" t="s">
        <v>951</v>
      </c>
      <c r="V14" s="34" t="s">
        <v>917</v>
      </c>
      <c r="W14" s="1">
        <v>970.2</v>
      </c>
      <c r="X14" s="1">
        <v>970.2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7" t="s">
        <v>933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5"/>
      <c r="BC14" s="46"/>
      <c r="BD14" s="47"/>
    </row>
    <row r="15" spans="1:56" ht="15.75" customHeight="1" x14ac:dyDescent="0.3">
      <c r="A15" s="51"/>
      <c r="B15" s="70"/>
      <c r="C15" s="51"/>
      <c r="D15" s="15"/>
      <c r="E15" s="15"/>
      <c r="F15" s="15"/>
      <c r="G15" s="15"/>
      <c r="H15" s="15"/>
      <c r="I15" s="15"/>
      <c r="J15" s="15"/>
      <c r="K15" s="51"/>
      <c r="L15" s="47"/>
      <c r="M15" s="52"/>
      <c r="N15" s="45"/>
      <c r="O15" s="46"/>
      <c r="P15" s="46"/>
      <c r="Q15" s="45"/>
      <c r="R15" s="53"/>
      <c r="S15" s="53"/>
      <c r="T15" s="46" t="s">
        <v>13</v>
      </c>
      <c r="U15" s="17"/>
      <c r="V15" s="34"/>
      <c r="W15" s="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7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5"/>
      <c r="BC15" s="46"/>
      <c r="BD15" s="47"/>
    </row>
    <row r="16" spans="1:56" ht="15.75" customHeight="1" x14ac:dyDescent="0.3">
      <c r="A16" s="51"/>
      <c r="B16" s="70"/>
      <c r="C16" s="51"/>
      <c r="D16" s="15"/>
      <c r="E16" s="15"/>
      <c r="F16" s="15"/>
      <c r="G16" s="15"/>
      <c r="H16" s="15"/>
      <c r="I16" s="15"/>
      <c r="J16" s="15"/>
      <c r="K16" s="51"/>
      <c r="L16" s="47"/>
      <c r="M16" s="52"/>
      <c r="N16" s="45"/>
      <c r="O16" s="46"/>
      <c r="P16" s="46"/>
      <c r="Q16" s="45"/>
      <c r="R16" s="53"/>
      <c r="S16" s="53"/>
      <c r="T16" s="46"/>
      <c r="U16" s="17"/>
      <c r="V16" s="3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7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5"/>
      <c r="BC16" s="46"/>
      <c r="BD16" s="47"/>
    </row>
    <row r="17" spans="1:56" ht="15.75" customHeight="1" x14ac:dyDescent="0.3">
      <c r="A17" s="51"/>
      <c r="B17" s="70"/>
      <c r="C17" s="51"/>
      <c r="D17" s="15"/>
      <c r="E17" s="15"/>
      <c r="F17" s="15"/>
      <c r="G17" s="15"/>
      <c r="H17" s="15"/>
      <c r="I17" s="15"/>
      <c r="J17" s="15"/>
      <c r="K17" s="51"/>
      <c r="L17" s="47"/>
      <c r="M17" s="52"/>
      <c r="N17" s="45"/>
      <c r="O17" s="46"/>
      <c r="P17" s="46"/>
      <c r="Q17" s="45"/>
      <c r="R17" s="53"/>
      <c r="S17" s="53"/>
      <c r="T17" s="46" t="s">
        <v>21</v>
      </c>
      <c r="U17" s="17"/>
      <c r="V17" s="34"/>
      <c r="W17" s="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7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5"/>
      <c r="BC17" s="46"/>
      <c r="BD17" s="47"/>
    </row>
    <row r="18" spans="1:56" ht="15.75" customHeight="1" x14ac:dyDescent="0.3">
      <c r="A18" s="51"/>
      <c r="B18" s="70"/>
      <c r="C18" s="51"/>
      <c r="D18" s="15"/>
      <c r="E18" s="15"/>
      <c r="F18" s="15"/>
      <c r="G18" s="15"/>
      <c r="H18" s="15"/>
      <c r="I18" s="15"/>
      <c r="J18" s="15"/>
      <c r="K18" s="51"/>
      <c r="L18" s="47"/>
      <c r="M18" s="52"/>
      <c r="N18" s="45"/>
      <c r="O18" s="46"/>
      <c r="P18" s="46"/>
      <c r="Q18" s="45"/>
      <c r="R18" s="53"/>
      <c r="S18" s="53"/>
      <c r="T18" s="46"/>
      <c r="U18" s="17"/>
      <c r="V18" s="17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7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5"/>
      <c r="BC18" s="46"/>
      <c r="BD18" s="47"/>
    </row>
    <row r="19" spans="1:56" ht="15.75" customHeight="1" x14ac:dyDescent="0.3">
      <c r="A19" s="51" t="s">
        <v>30</v>
      </c>
      <c r="B19" s="47">
        <v>14400000</v>
      </c>
      <c r="C19" s="51" t="s">
        <v>29</v>
      </c>
      <c r="D19" s="15"/>
      <c r="E19" s="15"/>
      <c r="F19" s="15"/>
      <c r="G19" s="15"/>
      <c r="H19" s="15"/>
      <c r="I19" s="15"/>
      <c r="J19" s="15"/>
      <c r="K19" s="51" t="s">
        <v>172</v>
      </c>
      <c r="L19" s="47" t="s">
        <v>55</v>
      </c>
      <c r="M19" s="52" t="s">
        <v>36</v>
      </c>
      <c r="N19" s="45">
        <v>540</v>
      </c>
      <c r="O19" s="46" t="s">
        <v>23</v>
      </c>
      <c r="P19" s="46" t="s">
        <v>23</v>
      </c>
      <c r="Q19" s="45">
        <v>0</v>
      </c>
      <c r="R19" s="53" t="s">
        <v>48</v>
      </c>
      <c r="S19" s="53" t="s">
        <v>46</v>
      </c>
      <c r="T19" s="46" t="s">
        <v>11</v>
      </c>
      <c r="U19" s="17"/>
      <c r="V19" s="34"/>
      <c r="W19" s="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7"/>
      <c r="AO19" s="44">
        <f>SUM(W19:W20)</f>
        <v>90</v>
      </c>
      <c r="AP19" s="44">
        <f>SUM(X19:X20)</f>
        <v>90</v>
      </c>
      <c r="AQ19" s="44">
        <f>SUM(W21:W22)</f>
        <v>180</v>
      </c>
      <c r="AR19" s="44">
        <f>SUM(X21:X22)</f>
        <v>180</v>
      </c>
      <c r="AS19" s="44">
        <f>SUM(W23:W24)</f>
        <v>0</v>
      </c>
      <c r="AT19" s="44">
        <f>SUM(X23:X24)</f>
        <v>0</v>
      </c>
      <c r="AU19" s="44">
        <f>SUM(W25:W26)</f>
        <v>0</v>
      </c>
      <c r="AV19" s="44">
        <f>SUM(X25:X26)</f>
        <v>0</v>
      </c>
      <c r="AW19" s="44">
        <f>AO19+AQ19+AS19+AU19</f>
        <v>270</v>
      </c>
      <c r="AX19" s="44">
        <f>AP19+AR19+AT19+AV19</f>
        <v>270</v>
      </c>
      <c r="AY19" s="44">
        <f>N19-AW19</f>
        <v>270</v>
      </c>
      <c r="AZ19" s="44">
        <f>N19-AX19</f>
        <v>270</v>
      </c>
      <c r="BA19" s="44">
        <f>AW19*100/N19</f>
        <v>50</v>
      </c>
      <c r="BB19" s="45"/>
      <c r="BC19" s="46" t="s">
        <v>37</v>
      </c>
      <c r="BD19" s="47" t="s">
        <v>55</v>
      </c>
    </row>
    <row r="20" spans="1:56" ht="15.75" customHeight="1" x14ac:dyDescent="0.3">
      <c r="A20" s="51"/>
      <c r="B20" s="47"/>
      <c r="C20" s="51"/>
      <c r="D20" s="15"/>
      <c r="E20" s="15"/>
      <c r="F20" s="15"/>
      <c r="G20" s="15"/>
      <c r="H20" s="15"/>
      <c r="I20" s="15"/>
      <c r="J20" s="15"/>
      <c r="K20" s="51"/>
      <c r="L20" s="47"/>
      <c r="M20" s="52"/>
      <c r="N20" s="45"/>
      <c r="O20" s="46"/>
      <c r="P20" s="46"/>
      <c r="Q20" s="45"/>
      <c r="R20" s="53"/>
      <c r="S20" s="53"/>
      <c r="T20" s="46"/>
      <c r="U20" s="17" t="s">
        <v>270</v>
      </c>
      <c r="V20" s="34" t="s">
        <v>269</v>
      </c>
      <c r="W20" s="1">
        <v>90</v>
      </c>
      <c r="X20" s="1">
        <v>90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7" t="s">
        <v>281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5"/>
      <c r="BC20" s="46"/>
      <c r="BD20" s="47"/>
    </row>
    <row r="21" spans="1:56" ht="15.75" customHeight="1" x14ac:dyDescent="0.3">
      <c r="A21" s="51"/>
      <c r="B21" s="47"/>
      <c r="C21" s="51"/>
      <c r="D21" s="15"/>
      <c r="E21" s="15"/>
      <c r="F21" s="15"/>
      <c r="G21" s="15"/>
      <c r="H21" s="15"/>
      <c r="I21" s="15"/>
      <c r="J21" s="15"/>
      <c r="K21" s="51"/>
      <c r="L21" s="47"/>
      <c r="M21" s="52"/>
      <c r="N21" s="45"/>
      <c r="O21" s="46"/>
      <c r="P21" s="46"/>
      <c r="Q21" s="45"/>
      <c r="R21" s="53"/>
      <c r="S21" s="53"/>
      <c r="T21" s="46" t="s">
        <v>20</v>
      </c>
      <c r="U21" s="17"/>
      <c r="V21" s="3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7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5"/>
      <c r="BC21" s="46"/>
      <c r="BD21" s="47"/>
    </row>
    <row r="22" spans="1:56" ht="15.75" customHeight="1" x14ac:dyDescent="0.3">
      <c r="A22" s="51"/>
      <c r="B22" s="47"/>
      <c r="C22" s="51"/>
      <c r="D22" s="15"/>
      <c r="E22" s="15"/>
      <c r="F22" s="15"/>
      <c r="G22" s="15"/>
      <c r="H22" s="15"/>
      <c r="I22" s="15"/>
      <c r="J22" s="15"/>
      <c r="K22" s="51"/>
      <c r="L22" s="47"/>
      <c r="M22" s="52"/>
      <c r="N22" s="45"/>
      <c r="O22" s="46"/>
      <c r="P22" s="46"/>
      <c r="Q22" s="45"/>
      <c r="R22" s="53"/>
      <c r="S22" s="53"/>
      <c r="T22" s="46"/>
      <c r="U22" s="17" t="s">
        <v>822</v>
      </c>
      <c r="V22" s="34" t="s">
        <v>778</v>
      </c>
      <c r="W22" s="1">
        <v>180</v>
      </c>
      <c r="X22" s="1">
        <v>180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7" t="s">
        <v>847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5"/>
      <c r="BC22" s="46"/>
      <c r="BD22" s="47"/>
    </row>
    <row r="23" spans="1:56" ht="15.75" customHeight="1" x14ac:dyDescent="0.3">
      <c r="A23" s="51"/>
      <c r="B23" s="47"/>
      <c r="C23" s="51"/>
      <c r="D23" s="15"/>
      <c r="E23" s="15"/>
      <c r="F23" s="15"/>
      <c r="G23" s="15"/>
      <c r="H23" s="15"/>
      <c r="I23" s="15"/>
      <c r="J23" s="15"/>
      <c r="K23" s="51"/>
      <c r="L23" s="47"/>
      <c r="M23" s="52"/>
      <c r="N23" s="45"/>
      <c r="O23" s="46"/>
      <c r="P23" s="46"/>
      <c r="Q23" s="45"/>
      <c r="R23" s="53"/>
      <c r="S23" s="53"/>
      <c r="T23" s="46" t="s">
        <v>13</v>
      </c>
      <c r="U23" s="17"/>
      <c r="V23" s="34"/>
      <c r="W23" s="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7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5"/>
      <c r="BC23" s="46"/>
      <c r="BD23" s="47"/>
    </row>
    <row r="24" spans="1:56" ht="15.75" customHeight="1" x14ac:dyDescent="0.3">
      <c r="A24" s="51"/>
      <c r="B24" s="47"/>
      <c r="C24" s="51"/>
      <c r="D24" s="15"/>
      <c r="E24" s="15"/>
      <c r="F24" s="15"/>
      <c r="G24" s="15"/>
      <c r="H24" s="15"/>
      <c r="I24" s="15"/>
      <c r="J24" s="15"/>
      <c r="K24" s="51"/>
      <c r="L24" s="47"/>
      <c r="M24" s="52"/>
      <c r="N24" s="45"/>
      <c r="O24" s="46"/>
      <c r="P24" s="46"/>
      <c r="Q24" s="45"/>
      <c r="R24" s="53"/>
      <c r="S24" s="53"/>
      <c r="T24" s="46"/>
      <c r="U24" s="17"/>
      <c r="V24" s="3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7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5"/>
      <c r="BC24" s="46"/>
      <c r="BD24" s="47"/>
    </row>
    <row r="25" spans="1:56" ht="15.75" customHeight="1" x14ac:dyDescent="0.3">
      <c r="A25" s="51"/>
      <c r="B25" s="47"/>
      <c r="C25" s="51"/>
      <c r="D25" s="15"/>
      <c r="E25" s="15"/>
      <c r="F25" s="15"/>
      <c r="G25" s="15"/>
      <c r="H25" s="15"/>
      <c r="I25" s="15"/>
      <c r="J25" s="15"/>
      <c r="K25" s="51"/>
      <c r="L25" s="47"/>
      <c r="M25" s="52"/>
      <c r="N25" s="45"/>
      <c r="O25" s="46"/>
      <c r="P25" s="46"/>
      <c r="Q25" s="45"/>
      <c r="R25" s="53"/>
      <c r="S25" s="53"/>
      <c r="T25" s="46" t="s">
        <v>21</v>
      </c>
      <c r="U25" s="17"/>
      <c r="V25" s="34"/>
      <c r="W25" s="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7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5"/>
      <c r="BC25" s="46"/>
      <c r="BD25" s="47"/>
    </row>
    <row r="26" spans="1:56" ht="15.75" customHeight="1" x14ac:dyDescent="0.3">
      <c r="A26" s="51"/>
      <c r="B26" s="47"/>
      <c r="C26" s="51"/>
      <c r="D26" s="15"/>
      <c r="E26" s="15"/>
      <c r="F26" s="15"/>
      <c r="G26" s="15"/>
      <c r="H26" s="15"/>
      <c r="I26" s="15"/>
      <c r="J26" s="15"/>
      <c r="K26" s="51"/>
      <c r="L26" s="47"/>
      <c r="M26" s="52"/>
      <c r="N26" s="45"/>
      <c r="O26" s="46"/>
      <c r="P26" s="46"/>
      <c r="Q26" s="45"/>
      <c r="R26" s="53"/>
      <c r="S26" s="53"/>
      <c r="T26" s="46"/>
      <c r="U26" s="17"/>
      <c r="V26" s="1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7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5"/>
      <c r="BC26" s="46"/>
      <c r="BD26" s="47"/>
    </row>
    <row r="27" spans="1:56" ht="15.75" customHeight="1" x14ac:dyDescent="0.3">
      <c r="A27" s="51" t="s">
        <v>40</v>
      </c>
      <c r="B27" s="47">
        <v>24100000</v>
      </c>
      <c r="C27" s="51" t="s">
        <v>32</v>
      </c>
      <c r="D27" s="15"/>
      <c r="E27" s="15"/>
      <c r="F27" s="15"/>
      <c r="G27" s="15"/>
      <c r="H27" s="15"/>
      <c r="I27" s="15"/>
      <c r="J27" s="15"/>
      <c r="K27" s="57" t="s">
        <v>46</v>
      </c>
      <c r="L27" s="47" t="s">
        <v>47</v>
      </c>
      <c r="M27" s="52" t="s">
        <v>59</v>
      </c>
      <c r="N27" s="45">
        <v>44400</v>
      </c>
      <c r="O27" s="46" t="s">
        <v>23</v>
      </c>
      <c r="P27" s="46" t="s">
        <v>23</v>
      </c>
      <c r="Q27" s="45" t="e">
        <f>#REF!-N27</f>
        <v>#REF!</v>
      </c>
      <c r="R27" s="53" t="s">
        <v>45</v>
      </c>
      <c r="S27" s="53" t="s">
        <v>46</v>
      </c>
      <c r="T27" s="46" t="s">
        <v>11</v>
      </c>
      <c r="U27" s="17"/>
      <c r="V27" s="34"/>
      <c r="W27" s="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7"/>
      <c r="AO27" s="44">
        <f>SUM(W27:W33)</f>
        <v>11814</v>
      </c>
      <c r="AP27" s="44">
        <f>SUM(X27:X33)</f>
        <v>11814</v>
      </c>
      <c r="AQ27" s="44">
        <f>SUM(W34:W40)</f>
        <v>15452</v>
      </c>
      <c r="AR27" s="44">
        <f>SUM(X34:X40)</f>
        <v>15452</v>
      </c>
      <c r="AS27" s="44">
        <f>SUM(W41:W42)</f>
        <v>2405</v>
      </c>
      <c r="AT27" s="44">
        <f>SUM(X41:X42)</f>
        <v>0</v>
      </c>
      <c r="AU27" s="44">
        <f>SUM(W43:W44)</f>
        <v>0</v>
      </c>
      <c r="AV27" s="44">
        <f>SUM(X43:X44)</f>
        <v>0</v>
      </c>
      <c r="AW27" s="44">
        <f>AO27+AQ27+AS27+AU27</f>
        <v>29671</v>
      </c>
      <c r="AX27" s="44">
        <f>AP27+AR27+AT27+AV27</f>
        <v>27266</v>
      </c>
      <c r="AY27" s="44">
        <f>N27-AW27</f>
        <v>14729</v>
      </c>
      <c r="AZ27" s="44">
        <f>N27-AX27</f>
        <v>17134</v>
      </c>
      <c r="BA27" s="44">
        <f>AW27*100/N27</f>
        <v>66.826576576576571</v>
      </c>
      <c r="BB27" s="45"/>
      <c r="BC27" s="46" t="s">
        <v>61</v>
      </c>
      <c r="BD27" s="47" t="s">
        <v>47</v>
      </c>
    </row>
    <row r="28" spans="1:56" ht="15.75" customHeight="1" x14ac:dyDescent="0.3">
      <c r="A28" s="51"/>
      <c r="B28" s="47"/>
      <c r="C28" s="51"/>
      <c r="D28" s="15"/>
      <c r="E28" s="15"/>
      <c r="F28" s="15"/>
      <c r="G28" s="15"/>
      <c r="H28" s="15"/>
      <c r="I28" s="15"/>
      <c r="J28" s="15"/>
      <c r="K28" s="58"/>
      <c r="L28" s="47"/>
      <c r="M28" s="52"/>
      <c r="N28" s="45"/>
      <c r="O28" s="46"/>
      <c r="P28" s="46"/>
      <c r="Q28" s="45"/>
      <c r="R28" s="53"/>
      <c r="S28" s="53"/>
      <c r="T28" s="46"/>
      <c r="U28" s="17" t="s">
        <v>471</v>
      </c>
      <c r="V28" s="34" t="s">
        <v>429</v>
      </c>
      <c r="W28" s="1">
        <v>2600</v>
      </c>
      <c r="X28" s="1">
        <v>2600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7" t="s">
        <v>467</v>
      </c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5"/>
      <c r="BC28" s="46"/>
      <c r="BD28" s="47"/>
    </row>
    <row r="29" spans="1:56" ht="15.75" customHeight="1" x14ac:dyDescent="0.3">
      <c r="A29" s="51"/>
      <c r="B29" s="47"/>
      <c r="C29" s="51"/>
      <c r="D29" s="15"/>
      <c r="E29" s="15"/>
      <c r="F29" s="15"/>
      <c r="G29" s="15"/>
      <c r="H29" s="15"/>
      <c r="I29" s="15"/>
      <c r="J29" s="15"/>
      <c r="K29" s="58"/>
      <c r="L29" s="47"/>
      <c r="M29" s="52"/>
      <c r="N29" s="45"/>
      <c r="O29" s="46"/>
      <c r="P29" s="46"/>
      <c r="Q29" s="45"/>
      <c r="R29" s="53"/>
      <c r="S29" s="53"/>
      <c r="T29" s="46"/>
      <c r="U29" s="17" t="s">
        <v>240</v>
      </c>
      <c r="V29" s="34" t="s">
        <v>239</v>
      </c>
      <c r="W29" s="1">
        <v>2600</v>
      </c>
      <c r="X29" s="1">
        <v>2600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7" t="s">
        <v>250</v>
      </c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5"/>
      <c r="BC29" s="46"/>
      <c r="BD29" s="47"/>
    </row>
    <row r="30" spans="1:56" ht="15.75" customHeight="1" x14ac:dyDescent="0.3">
      <c r="A30" s="51"/>
      <c r="B30" s="47"/>
      <c r="C30" s="51"/>
      <c r="D30" s="15"/>
      <c r="E30" s="15"/>
      <c r="F30" s="15"/>
      <c r="G30" s="15"/>
      <c r="H30" s="15"/>
      <c r="I30" s="15"/>
      <c r="J30" s="15"/>
      <c r="K30" s="58"/>
      <c r="L30" s="47"/>
      <c r="M30" s="52"/>
      <c r="N30" s="45"/>
      <c r="O30" s="46"/>
      <c r="P30" s="46"/>
      <c r="Q30" s="45"/>
      <c r="R30" s="53"/>
      <c r="S30" s="53"/>
      <c r="T30" s="46"/>
      <c r="U30" s="17" t="s">
        <v>163</v>
      </c>
      <c r="V30" s="34" t="s">
        <v>161</v>
      </c>
      <c r="W30" s="1">
        <v>114</v>
      </c>
      <c r="X30" s="1">
        <v>114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7" t="s">
        <v>168</v>
      </c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5"/>
      <c r="BC30" s="46"/>
      <c r="BD30" s="47"/>
    </row>
    <row r="31" spans="1:56" ht="15.75" customHeight="1" x14ac:dyDescent="0.3">
      <c r="A31" s="51"/>
      <c r="B31" s="47"/>
      <c r="C31" s="51"/>
      <c r="D31" s="15"/>
      <c r="E31" s="15"/>
      <c r="F31" s="15"/>
      <c r="G31" s="15"/>
      <c r="H31" s="15"/>
      <c r="I31" s="15"/>
      <c r="J31" s="15"/>
      <c r="K31" s="58"/>
      <c r="L31" s="47"/>
      <c r="M31" s="52"/>
      <c r="N31" s="45"/>
      <c r="O31" s="46"/>
      <c r="P31" s="46"/>
      <c r="Q31" s="45"/>
      <c r="R31" s="53"/>
      <c r="S31" s="53"/>
      <c r="T31" s="46"/>
      <c r="U31" s="17" t="s">
        <v>162</v>
      </c>
      <c r="V31" s="34" t="s">
        <v>161</v>
      </c>
      <c r="W31" s="1">
        <v>2600</v>
      </c>
      <c r="X31" s="1">
        <v>2600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7" t="s">
        <v>168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5"/>
      <c r="BC31" s="46"/>
      <c r="BD31" s="47"/>
    </row>
    <row r="32" spans="1:56" ht="15.75" customHeight="1" x14ac:dyDescent="0.3">
      <c r="A32" s="51"/>
      <c r="B32" s="47"/>
      <c r="C32" s="51"/>
      <c r="D32" s="15"/>
      <c r="E32" s="15"/>
      <c r="F32" s="15"/>
      <c r="G32" s="15"/>
      <c r="H32" s="15"/>
      <c r="I32" s="15"/>
      <c r="J32" s="15"/>
      <c r="K32" s="58"/>
      <c r="L32" s="47"/>
      <c r="M32" s="52"/>
      <c r="N32" s="45"/>
      <c r="O32" s="46"/>
      <c r="P32" s="46"/>
      <c r="Q32" s="45"/>
      <c r="R32" s="53"/>
      <c r="S32" s="53"/>
      <c r="T32" s="46"/>
      <c r="U32" s="17" t="s">
        <v>88</v>
      </c>
      <c r="V32" s="34" t="s">
        <v>81</v>
      </c>
      <c r="W32" s="1">
        <v>1300</v>
      </c>
      <c r="X32" s="1">
        <v>1300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7" t="s">
        <v>108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5"/>
      <c r="BC32" s="46"/>
      <c r="BD32" s="47"/>
    </row>
    <row r="33" spans="1:56" ht="15.75" customHeight="1" x14ac:dyDescent="0.3">
      <c r="A33" s="51"/>
      <c r="B33" s="47"/>
      <c r="C33" s="51"/>
      <c r="D33" s="15"/>
      <c r="E33" s="15"/>
      <c r="F33" s="15"/>
      <c r="G33" s="15"/>
      <c r="H33" s="15"/>
      <c r="I33" s="15"/>
      <c r="J33" s="15"/>
      <c r="K33" s="58"/>
      <c r="L33" s="47"/>
      <c r="M33" s="52"/>
      <c r="N33" s="45"/>
      <c r="O33" s="46"/>
      <c r="P33" s="46"/>
      <c r="Q33" s="45"/>
      <c r="R33" s="53"/>
      <c r="S33" s="53"/>
      <c r="T33" s="46"/>
      <c r="U33" s="17" t="s">
        <v>87</v>
      </c>
      <c r="V33" s="34" t="s">
        <v>83</v>
      </c>
      <c r="W33" s="1">
        <v>2600</v>
      </c>
      <c r="X33" s="1">
        <v>2600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7" t="s">
        <v>108</v>
      </c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5"/>
      <c r="BC33" s="46"/>
      <c r="BD33" s="47"/>
    </row>
    <row r="34" spans="1:56" ht="15.75" customHeight="1" x14ac:dyDescent="0.3">
      <c r="A34" s="51"/>
      <c r="B34" s="47"/>
      <c r="C34" s="51"/>
      <c r="D34" s="15"/>
      <c r="E34" s="15"/>
      <c r="F34" s="15"/>
      <c r="G34" s="15"/>
      <c r="H34" s="15"/>
      <c r="I34" s="15"/>
      <c r="J34" s="15"/>
      <c r="K34" s="58"/>
      <c r="L34" s="47"/>
      <c r="M34" s="52"/>
      <c r="N34" s="45"/>
      <c r="O34" s="46"/>
      <c r="P34" s="46"/>
      <c r="Q34" s="45"/>
      <c r="R34" s="53"/>
      <c r="S34" s="53"/>
      <c r="T34" s="46" t="s">
        <v>20</v>
      </c>
      <c r="U34" s="1" t="s">
        <v>696</v>
      </c>
      <c r="V34" s="1" t="s">
        <v>694</v>
      </c>
      <c r="W34" s="1">
        <v>2535</v>
      </c>
      <c r="X34" s="1">
        <v>2535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7" t="s">
        <v>721</v>
      </c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5"/>
      <c r="BC34" s="46"/>
      <c r="BD34" s="47"/>
    </row>
    <row r="35" spans="1:56" ht="15.75" customHeight="1" x14ac:dyDescent="0.3">
      <c r="A35" s="51"/>
      <c r="B35" s="47"/>
      <c r="C35" s="51"/>
      <c r="D35" s="15"/>
      <c r="E35" s="15"/>
      <c r="F35" s="15"/>
      <c r="G35" s="15"/>
      <c r="H35" s="15"/>
      <c r="I35" s="15"/>
      <c r="J35" s="15"/>
      <c r="K35" s="58"/>
      <c r="L35" s="47"/>
      <c r="M35" s="52"/>
      <c r="N35" s="45"/>
      <c r="O35" s="46"/>
      <c r="P35" s="46"/>
      <c r="Q35" s="45"/>
      <c r="R35" s="53"/>
      <c r="S35" s="53"/>
      <c r="T35" s="46"/>
      <c r="U35" s="17" t="s">
        <v>431</v>
      </c>
      <c r="V35" s="34" t="s">
        <v>495</v>
      </c>
      <c r="W35" s="1">
        <v>5138</v>
      </c>
      <c r="X35" s="1">
        <v>5138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7" t="s">
        <v>553</v>
      </c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5"/>
      <c r="BC35" s="46"/>
      <c r="BD35" s="47"/>
    </row>
    <row r="36" spans="1:56" ht="15.75" customHeight="1" x14ac:dyDescent="0.3">
      <c r="A36" s="51"/>
      <c r="B36" s="47"/>
      <c r="C36" s="51"/>
      <c r="D36" s="15"/>
      <c r="E36" s="15"/>
      <c r="F36" s="15"/>
      <c r="G36" s="15"/>
      <c r="H36" s="15"/>
      <c r="I36" s="15"/>
      <c r="J36" s="15"/>
      <c r="K36" s="58"/>
      <c r="L36" s="47"/>
      <c r="M36" s="52"/>
      <c r="N36" s="45"/>
      <c r="O36" s="46"/>
      <c r="P36" s="46"/>
      <c r="Q36" s="45"/>
      <c r="R36" s="53"/>
      <c r="S36" s="53"/>
      <c r="T36" s="46"/>
      <c r="U36" s="17" t="s">
        <v>826</v>
      </c>
      <c r="V36" s="34" t="s">
        <v>578</v>
      </c>
      <c r="W36" s="1">
        <v>114</v>
      </c>
      <c r="X36" s="1">
        <v>114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7" t="s">
        <v>692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5"/>
      <c r="BC36" s="46"/>
      <c r="BD36" s="47"/>
    </row>
    <row r="37" spans="1:56" ht="15.75" customHeight="1" x14ac:dyDescent="0.3">
      <c r="A37" s="51"/>
      <c r="B37" s="47"/>
      <c r="C37" s="51"/>
      <c r="D37" s="15"/>
      <c r="E37" s="15"/>
      <c r="F37" s="15"/>
      <c r="G37" s="15"/>
      <c r="H37" s="15"/>
      <c r="I37" s="15"/>
      <c r="J37" s="15"/>
      <c r="K37" s="58"/>
      <c r="L37" s="47"/>
      <c r="M37" s="52"/>
      <c r="N37" s="45"/>
      <c r="O37" s="46"/>
      <c r="P37" s="46"/>
      <c r="Q37" s="45"/>
      <c r="R37" s="53"/>
      <c r="S37" s="53"/>
      <c r="T37" s="46"/>
      <c r="U37" s="17" t="s">
        <v>829</v>
      </c>
      <c r="V37" s="34" t="s">
        <v>602</v>
      </c>
      <c r="W37" s="1">
        <v>2600</v>
      </c>
      <c r="X37" s="1">
        <v>2600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7" t="s">
        <v>692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5"/>
      <c r="BC37" s="46"/>
      <c r="BD37" s="47"/>
    </row>
    <row r="38" spans="1:56" ht="15.75" customHeight="1" x14ac:dyDescent="0.3">
      <c r="A38" s="51"/>
      <c r="B38" s="47"/>
      <c r="C38" s="51"/>
      <c r="D38" s="15"/>
      <c r="E38" s="15"/>
      <c r="F38" s="15"/>
      <c r="G38" s="15"/>
      <c r="H38" s="15"/>
      <c r="I38" s="15"/>
      <c r="J38" s="15"/>
      <c r="K38" s="58"/>
      <c r="L38" s="47"/>
      <c r="M38" s="52"/>
      <c r="N38" s="45"/>
      <c r="O38" s="46"/>
      <c r="P38" s="46"/>
      <c r="Q38" s="45"/>
      <c r="R38" s="53"/>
      <c r="S38" s="53"/>
      <c r="T38" s="46"/>
      <c r="U38" s="17" t="s">
        <v>842</v>
      </c>
      <c r="V38" s="34" t="s">
        <v>578</v>
      </c>
      <c r="W38" s="1">
        <v>190</v>
      </c>
      <c r="X38" s="1">
        <v>190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7" t="s">
        <v>660</v>
      </c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5"/>
      <c r="BC38" s="46"/>
      <c r="BD38" s="47"/>
    </row>
    <row r="39" spans="1:56" ht="15.75" customHeight="1" x14ac:dyDescent="0.3">
      <c r="A39" s="51"/>
      <c r="B39" s="47"/>
      <c r="C39" s="51"/>
      <c r="D39" s="15"/>
      <c r="E39" s="15"/>
      <c r="F39" s="15"/>
      <c r="G39" s="15"/>
      <c r="H39" s="15"/>
      <c r="I39" s="15"/>
      <c r="J39" s="15"/>
      <c r="K39" s="58"/>
      <c r="L39" s="47"/>
      <c r="M39" s="52"/>
      <c r="N39" s="45"/>
      <c r="O39" s="46"/>
      <c r="P39" s="46"/>
      <c r="Q39" s="45"/>
      <c r="R39" s="53"/>
      <c r="S39" s="53"/>
      <c r="T39" s="46"/>
      <c r="U39" s="17" t="s">
        <v>902</v>
      </c>
      <c r="V39" s="34" t="s">
        <v>903</v>
      </c>
      <c r="W39" s="1">
        <v>2405</v>
      </c>
      <c r="X39" s="1">
        <v>2405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7" t="s">
        <v>953</v>
      </c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5"/>
      <c r="BC39" s="46"/>
      <c r="BD39" s="47"/>
    </row>
    <row r="40" spans="1:56" ht="15.75" customHeight="1" x14ac:dyDescent="0.3">
      <c r="A40" s="51"/>
      <c r="B40" s="47"/>
      <c r="C40" s="51"/>
      <c r="D40" s="15"/>
      <c r="E40" s="15"/>
      <c r="F40" s="15"/>
      <c r="G40" s="15"/>
      <c r="H40" s="15"/>
      <c r="I40" s="15"/>
      <c r="J40" s="15"/>
      <c r="K40" s="58"/>
      <c r="L40" s="47"/>
      <c r="M40" s="52"/>
      <c r="N40" s="45"/>
      <c r="O40" s="46"/>
      <c r="P40" s="46"/>
      <c r="Q40" s="45"/>
      <c r="R40" s="53"/>
      <c r="S40" s="53"/>
      <c r="T40" s="46"/>
      <c r="U40" s="17" t="s">
        <v>970</v>
      </c>
      <c r="V40" s="34" t="s">
        <v>958</v>
      </c>
      <c r="W40" s="1">
        <v>2470</v>
      </c>
      <c r="X40" s="1">
        <v>2470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7" t="s">
        <v>994</v>
      </c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5"/>
      <c r="BC40" s="46"/>
      <c r="BD40" s="47"/>
    </row>
    <row r="41" spans="1:56" ht="15.75" customHeight="1" x14ac:dyDescent="0.3">
      <c r="A41" s="51"/>
      <c r="B41" s="47"/>
      <c r="C41" s="51"/>
      <c r="D41" s="15"/>
      <c r="E41" s="15"/>
      <c r="F41" s="15"/>
      <c r="G41" s="15"/>
      <c r="H41" s="15"/>
      <c r="I41" s="15"/>
      <c r="J41" s="15"/>
      <c r="K41" s="58"/>
      <c r="L41" s="47"/>
      <c r="M41" s="52"/>
      <c r="N41" s="45"/>
      <c r="O41" s="46"/>
      <c r="P41" s="46"/>
      <c r="Q41" s="45"/>
      <c r="R41" s="53"/>
      <c r="S41" s="53"/>
      <c r="T41" s="46" t="s">
        <v>13</v>
      </c>
      <c r="U41" s="17" t="s">
        <v>1049</v>
      </c>
      <c r="V41" s="34" t="s">
        <v>1023</v>
      </c>
      <c r="W41" s="1">
        <v>2405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7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5"/>
      <c r="BC41" s="46"/>
      <c r="BD41" s="47"/>
    </row>
    <row r="42" spans="1:56" ht="15.75" customHeight="1" x14ac:dyDescent="0.3">
      <c r="A42" s="51"/>
      <c r="B42" s="47"/>
      <c r="C42" s="51"/>
      <c r="D42" s="15"/>
      <c r="E42" s="15"/>
      <c r="F42" s="15"/>
      <c r="G42" s="15"/>
      <c r="H42" s="15"/>
      <c r="I42" s="15"/>
      <c r="J42" s="15"/>
      <c r="K42" s="58"/>
      <c r="L42" s="47"/>
      <c r="M42" s="52"/>
      <c r="N42" s="45"/>
      <c r="O42" s="46"/>
      <c r="P42" s="46"/>
      <c r="Q42" s="45"/>
      <c r="R42" s="53"/>
      <c r="S42" s="53"/>
      <c r="T42" s="46"/>
      <c r="U42" s="17"/>
      <c r="V42" s="3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7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5"/>
      <c r="BC42" s="46"/>
      <c r="BD42" s="47"/>
    </row>
    <row r="43" spans="1:56" ht="15.75" customHeight="1" x14ac:dyDescent="0.3">
      <c r="A43" s="51"/>
      <c r="B43" s="47"/>
      <c r="C43" s="51"/>
      <c r="D43" s="15"/>
      <c r="E43" s="15"/>
      <c r="F43" s="15"/>
      <c r="G43" s="15"/>
      <c r="H43" s="15"/>
      <c r="I43" s="15"/>
      <c r="J43" s="15"/>
      <c r="K43" s="58"/>
      <c r="L43" s="47"/>
      <c r="M43" s="52"/>
      <c r="N43" s="45"/>
      <c r="O43" s="46"/>
      <c r="P43" s="46"/>
      <c r="Q43" s="45"/>
      <c r="R43" s="53"/>
      <c r="S43" s="53"/>
      <c r="T43" s="46" t="s">
        <v>21</v>
      </c>
      <c r="U43" s="17"/>
      <c r="V43" s="34"/>
      <c r="W43" s="1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7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5"/>
      <c r="BC43" s="46"/>
      <c r="BD43" s="47"/>
    </row>
    <row r="44" spans="1:56" ht="15.75" customHeight="1" x14ac:dyDescent="0.3">
      <c r="A44" s="51"/>
      <c r="B44" s="47"/>
      <c r="C44" s="51"/>
      <c r="D44" s="15"/>
      <c r="E44" s="15"/>
      <c r="F44" s="15"/>
      <c r="G44" s="15"/>
      <c r="H44" s="15"/>
      <c r="I44" s="15"/>
      <c r="J44" s="15"/>
      <c r="K44" s="59"/>
      <c r="L44" s="47"/>
      <c r="M44" s="52"/>
      <c r="N44" s="45"/>
      <c r="O44" s="46"/>
      <c r="P44" s="46"/>
      <c r="Q44" s="45"/>
      <c r="R44" s="53"/>
      <c r="S44" s="53"/>
      <c r="T44" s="46"/>
      <c r="U44" s="17"/>
      <c r="V44" s="17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7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5"/>
      <c r="BC44" s="46"/>
      <c r="BD44" s="47"/>
    </row>
    <row r="45" spans="1:56" ht="15.75" customHeight="1" x14ac:dyDescent="0.3">
      <c r="A45" s="51" t="s">
        <v>40</v>
      </c>
      <c r="B45" s="47">
        <v>50300000</v>
      </c>
      <c r="C45" s="51" t="s">
        <v>963</v>
      </c>
      <c r="D45" s="15"/>
      <c r="E45" s="15"/>
      <c r="F45" s="15"/>
      <c r="G45" s="15"/>
      <c r="H45" s="15"/>
      <c r="I45" s="15"/>
      <c r="J45" s="15"/>
      <c r="K45" s="57" t="s">
        <v>46</v>
      </c>
      <c r="L45" s="47" t="s">
        <v>962</v>
      </c>
      <c r="M45" s="52" t="s">
        <v>960</v>
      </c>
      <c r="N45" s="45">
        <v>3050</v>
      </c>
      <c r="O45" s="46" t="s">
        <v>23</v>
      </c>
      <c r="P45" s="46" t="s">
        <v>23</v>
      </c>
      <c r="Q45" s="45" t="e">
        <f>#REF!-N45</f>
        <v>#REF!</v>
      </c>
      <c r="R45" s="53" t="s">
        <v>45</v>
      </c>
      <c r="S45" s="53" t="s">
        <v>46</v>
      </c>
      <c r="T45" s="46" t="s">
        <v>11</v>
      </c>
      <c r="U45" s="17"/>
      <c r="V45" s="34"/>
      <c r="W45" s="1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44">
        <f t="shared" ref="AO45" si="0">SUM(W45:W47)</f>
        <v>0</v>
      </c>
      <c r="AP45" s="44">
        <f t="shared" ref="AP45" si="1">SUM(X45:X47)</f>
        <v>0</v>
      </c>
      <c r="AQ45" s="44">
        <f>SUM(W48:W50)</f>
        <v>1016.64</v>
      </c>
      <c r="AR45" s="44">
        <f>SUM(X48:X50)</f>
        <v>1016.64</v>
      </c>
      <c r="AS45" s="44">
        <f t="shared" ref="AS45" si="2">SUM(W51:W52)</f>
        <v>0</v>
      </c>
      <c r="AT45" s="44">
        <f t="shared" ref="AT45" si="3">SUM(X51:X52)</f>
        <v>0</v>
      </c>
      <c r="AU45" s="44">
        <f t="shared" ref="AU45" si="4">SUM(W53:W54)</f>
        <v>0</v>
      </c>
      <c r="AV45" s="44">
        <f t="shared" ref="AV45" si="5">SUM(X53:X54)</f>
        <v>0</v>
      </c>
      <c r="AW45" s="44">
        <f t="shared" ref="AW45" si="6">AO45+AQ45+AS45+AU45</f>
        <v>1016.64</v>
      </c>
      <c r="AX45" s="44">
        <f>AP45+AR45+AT45+AV45</f>
        <v>1016.64</v>
      </c>
      <c r="AY45" s="44">
        <f>N45-AW45</f>
        <v>2033.3600000000001</v>
      </c>
      <c r="AZ45" s="44">
        <f>N45-AX45</f>
        <v>2033.3600000000001</v>
      </c>
      <c r="BA45" s="44">
        <f>AW45*100/N45</f>
        <v>33.332459016393443</v>
      </c>
      <c r="BB45" s="45"/>
      <c r="BC45" s="46" t="s">
        <v>961</v>
      </c>
      <c r="BD45" s="47" t="s">
        <v>962</v>
      </c>
    </row>
    <row r="46" spans="1:56" ht="15.75" customHeight="1" x14ac:dyDescent="0.3">
      <c r="A46" s="51"/>
      <c r="B46" s="47"/>
      <c r="C46" s="51"/>
      <c r="D46" s="15"/>
      <c r="E46" s="15"/>
      <c r="F46" s="15"/>
      <c r="G46" s="15"/>
      <c r="H46" s="15"/>
      <c r="I46" s="15"/>
      <c r="J46" s="15"/>
      <c r="K46" s="58"/>
      <c r="L46" s="47"/>
      <c r="M46" s="52"/>
      <c r="N46" s="45"/>
      <c r="O46" s="46"/>
      <c r="P46" s="46"/>
      <c r="Q46" s="45"/>
      <c r="R46" s="53"/>
      <c r="S46" s="53"/>
      <c r="T46" s="46"/>
      <c r="U46" s="17"/>
      <c r="V46" s="34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3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5"/>
      <c r="BC46" s="46"/>
      <c r="BD46" s="47"/>
    </row>
    <row r="47" spans="1:56" ht="15.75" customHeight="1" x14ac:dyDescent="0.3">
      <c r="A47" s="51"/>
      <c r="B47" s="47"/>
      <c r="C47" s="51"/>
      <c r="D47" s="15"/>
      <c r="E47" s="15"/>
      <c r="F47" s="15"/>
      <c r="G47" s="15"/>
      <c r="H47" s="15"/>
      <c r="I47" s="15"/>
      <c r="J47" s="15"/>
      <c r="K47" s="58"/>
      <c r="L47" s="47"/>
      <c r="M47" s="52"/>
      <c r="N47" s="45"/>
      <c r="O47" s="46"/>
      <c r="P47" s="46"/>
      <c r="Q47" s="45"/>
      <c r="R47" s="53"/>
      <c r="S47" s="53"/>
      <c r="T47" s="46"/>
      <c r="U47" s="17"/>
      <c r="V47" s="34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3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5"/>
      <c r="BC47" s="46"/>
      <c r="BD47" s="47"/>
    </row>
    <row r="48" spans="1:56" ht="15.75" customHeight="1" x14ac:dyDescent="0.3">
      <c r="A48" s="51"/>
      <c r="B48" s="47"/>
      <c r="C48" s="51"/>
      <c r="D48" s="15"/>
      <c r="E48" s="15"/>
      <c r="F48" s="15"/>
      <c r="G48" s="15"/>
      <c r="H48" s="15"/>
      <c r="I48" s="15"/>
      <c r="J48" s="15"/>
      <c r="K48" s="58"/>
      <c r="L48" s="47"/>
      <c r="M48" s="52"/>
      <c r="N48" s="45"/>
      <c r="O48" s="46"/>
      <c r="P48" s="46"/>
      <c r="Q48" s="45"/>
      <c r="R48" s="53"/>
      <c r="S48" s="53"/>
      <c r="T48" s="46" t="s">
        <v>20</v>
      </c>
      <c r="U48" s="17"/>
      <c r="V48" s="34"/>
      <c r="W48" s="1">
        <v>762.51</v>
      </c>
      <c r="X48" s="1">
        <v>762.51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7" t="s">
        <v>566</v>
      </c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5"/>
      <c r="BC48" s="46"/>
      <c r="BD48" s="47"/>
    </row>
    <row r="49" spans="1:56" ht="15.75" customHeight="1" x14ac:dyDescent="0.3">
      <c r="A49" s="51"/>
      <c r="B49" s="47"/>
      <c r="C49" s="51"/>
      <c r="D49" s="15"/>
      <c r="E49" s="15"/>
      <c r="F49" s="15"/>
      <c r="G49" s="15"/>
      <c r="H49" s="15"/>
      <c r="I49" s="15"/>
      <c r="J49" s="15"/>
      <c r="K49" s="58"/>
      <c r="L49" s="47"/>
      <c r="M49" s="52"/>
      <c r="N49" s="45"/>
      <c r="O49" s="46"/>
      <c r="P49" s="46"/>
      <c r="Q49" s="45"/>
      <c r="R49" s="53"/>
      <c r="S49" s="53"/>
      <c r="T49" s="46"/>
      <c r="U49" s="17"/>
      <c r="V49" s="34"/>
      <c r="W49" s="1">
        <v>254.13</v>
      </c>
      <c r="X49" s="1">
        <v>254.13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7" t="s">
        <v>692</v>
      </c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5"/>
      <c r="BC49" s="46"/>
      <c r="BD49" s="47"/>
    </row>
    <row r="50" spans="1:56" ht="15.75" customHeight="1" x14ac:dyDescent="0.3">
      <c r="A50" s="51"/>
      <c r="B50" s="47"/>
      <c r="C50" s="51"/>
      <c r="D50" s="15"/>
      <c r="E50" s="15"/>
      <c r="F50" s="15"/>
      <c r="G50" s="15"/>
      <c r="H50" s="15"/>
      <c r="I50" s="15"/>
      <c r="J50" s="15"/>
      <c r="K50" s="58"/>
      <c r="L50" s="47"/>
      <c r="M50" s="52"/>
      <c r="N50" s="45"/>
      <c r="O50" s="46"/>
      <c r="P50" s="46"/>
      <c r="Q50" s="45"/>
      <c r="R50" s="53"/>
      <c r="S50" s="53"/>
      <c r="T50" s="46"/>
      <c r="U50" s="17"/>
      <c r="V50" s="34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7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5"/>
      <c r="BC50" s="46"/>
      <c r="BD50" s="47"/>
    </row>
    <row r="51" spans="1:56" ht="15.75" customHeight="1" x14ac:dyDescent="0.3">
      <c r="A51" s="51"/>
      <c r="B51" s="47"/>
      <c r="C51" s="51"/>
      <c r="D51" s="15"/>
      <c r="E51" s="15"/>
      <c r="F51" s="15"/>
      <c r="G51" s="15"/>
      <c r="H51" s="15"/>
      <c r="I51" s="15"/>
      <c r="J51" s="15"/>
      <c r="K51" s="58"/>
      <c r="L51" s="47"/>
      <c r="M51" s="52"/>
      <c r="N51" s="45"/>
      <c r="O51" s="46"/>
      <c r="P51" s="46"/>
      <c r="Q51" s="45"/>
      <c r="R51" s="53"/>
      <c r="S51" s="53"/>
      <c r="T51" s="46" t="s">
        <v>13</v>
      </c>
      <c r="U51" s="17"/>
      <c r="V51" s="34"/>
      <c r="W51" s="1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7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5"/>
      <c r="BC51" s="46"/>
      <c r="BD51" s="47"/>
    </row>
    <row r="52" spans="1:56" ht="15.75" customHeight="1" x14ac:dyDescent="0.3">
      <c r="A52" s="51"/>
      <c r="B52" s="47"/>
      <c r="C52" s="51"/>
      <c r="D52" s="15"/>
      <c r="E52" s="15"/>
      <c r="F52" s="15"/>
      <c r="G52" s="15"/>
      <c r="H52" s="15"/>
      <c r="I52" s="15"/>
      <c r="J52" s="15"/>
      <c r="K52" s="58"/>
      <c r="L52" s="47"/>
      <c r="M52" s="52"/>
      <c r="N52" s="45"/>
      <c r="O52" s="46"/>
      <c r="P52" s="46"/>
      <c r="Q52" s="45"/>
      <c r="R52" s="53"/>
      <c r="S52" s="53"/>
      <c r="T52" s="46"/>
      <c r="U52" s="17"/>
      <c r="V52" s="34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7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5"/>
      <c r="BC52" s="46"/>
      <c r="BD52" s="47"/>
    </row>
    <row r="53" spans="1:56" ht="15.75" customHeight="1" x14ac:dyDescent="0.3">
      <c r="A53" s="51"/>
      <c r="B53" s="47"/>
      <c r="C53" s="51"/>
      <c r="D53" s="15"/>
      <c r="E53" s="15"/>
      <c r="F53" s="15"/>
      <c r="G53" s="15"/>
      <c r="H53" s="15"/>
      <c r="I53" s="15"/>
      <c r="J53" s="15"/>
      <c r="K53" s="58"/>
      <c r="L53" s="47"/>
      <c r="M53" s="52"/>
      <c r="N53" s="45"/>
      <c r="O53" s="46"/>
      <c r="P53" s="46"/>
      <c r="Q53" s="45"/>
      <c r="R53" s="53"/>
      <c r="S53" s="53"/>
      <c r="T53" s="46" t="s">
        <v>21</v>
      </c>
      <c r="U53" s="17"/>
      <c r="V53" s="34"/>
      <c r="W53" s="1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7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5"/>
      <c r="BC53" s="46"/>
      <c r="BD53" s="47"/>
    </row>
    <row r="54" spans="1:56" ht="15.75" customHeight="1" x14ac:dyDescent="0.3">
      <c r="A54" s="51"/>
      <c r="B54" s="47"/>
      <c r="C54" s="51"/>
      <c r="D54" s="15"/>
      <c r="E54" s="15"/>
      <c r="F54" s="15"/>
      <c r="G54" s="15"/>
      <c r="H54" s="15"/>
      <c r="I54" s="15"/>
      <c r="J54" s="15"/>
      <c r="K54" s="58"/>
      <c r="L54" s="47"/>
      <c r="M54" s="52"/>
      <c r="N54" s="45"/>
      <c r="O54" s="46"/>
      <c r="P54" s="46"/>
      <c r="Q54" s="45"/>
      <c r="R54" s="53"/>
      <c r="S54" s="53"/>
      <c r="T54" s="46"/>
      <c r="U54" s="17"/>
      <c r="V54" s="17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7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5"/>
      <c r="BC54" s="46"/>
      <c r="BD54" s="47"/>
    </row>
    <row r="55" spans="1:56" ht="15.75" customHeight="1" x14ac:dyDescent="0.3">
      <c r="A55" s="46" t="s">
        <v>479</v>
      </c>
      <c r="B55" s="70" t="s">
        <v>299</v>
      </c>
      <c r="C55" s="46" t="s">
        <v>42</v>
      </c>
      <c r="D55" s="14"/>
      <c r="E55" s="14"/>
      <c r="F55" s="14"/>
      <c r="G55" s="14"/>
      <c r="H55" s="14"/>
      <c r="I55" s="14"/>
      <c r="J55" s="14"/>
      <c r="K55" s="46" t="s">
        <v>172</v>
      </c>
      <c r="L55" s="70" t="s">
        <v>965</v>
      </c>
      <c r="M55" s="52" t="s">
        <v>805</v>
      </c>
      <c r="N55" s="45">
        <f>6*1329.5</f>
        <v>7977</v>
      </c>
      <c r="O55" s="46" t="s">
        <v>23</v>
      </c>
      <c r="P55" s="46" t="s">
        <v>23</v>
      </c>
      <c r="Q55" s="45">
        <v>0</v>
      </c>
      <c r="R55" s="53" t="s">
        <v>315</v>
      </c>
      <c r="S55" s="53" t="s">
        <v>279</v>
      </c>
      <c r="T55" s="46" t="s">
        <v>11</v>
      </c>
      <c r="U55" s="17"/>
      <c r="V55" s="34"/>
      <c r="W55" s="1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7"/>
      <c r="AO55" s="44">
        <f>SUM(W55:W56)</f>
        <v>0</v>
      </c>
      <c r="AP55" s="44">
        <f>SUM(X55:X56)</f>
        <v>0</v>
      </c>
      <c r="AQ55" s="44">
        <f>SUM(W57:W58)</f>
        <v>7977</v>
      </c>
      <c r="AR55" s="44">
        <f>SUM(X57:X58)</f>
        <v>7977</v>
      </c>
      <c r="AS55" s="44">
        <f>SUM(W59:W60)</f>
        <v>0</v>
      </c>
      <c r="AT55" s="44">
        <f>SUM(X59:X60)</f>
        <v>0</v>
      </c>
      <c r="AU55" s="44">
        <f>SUM(W61:W62)</f>
        <v>0</v>
      </c>
      <c r="AV55" s="44">
        <f>SUM(X61:X62)</f>
        <v>0</v>
      </c>
      <c r="AW55" s="44">
        <f>AO55+AQ55+AS55+AU55</f>
        <v>7977</v>
      </c>
      <c r="AX55" s="44">
        <f>AP55+AR55+AT55+AV55</f>
        <v>7977</v>
      </c>
      <c r="AY55" s="44">
        <f>N55-AW55</f>
        <v>0</v>
      </c>
      <c r="AZ55" s="44">
        <f>N55-AX55</f>
        <v>0</v>
      </c>
      <c r="BA55" s="44">
        <f>AW55*100/N55</f>
        <v>100</v>
      </c>
      <c r="BB55" s="45" t="s">
        <v>617</v>
      </c>
      <c r="BC55" s="46" t="s">
        <v>1061</v>
      </c>
      <c r="BD55" s="70" t="s">
        <v>965</v>
      </c>
    </row>
    <row r="56" spans="1:56" ht="15.75" customHeight="1" x14ac:dyDescent="0.3">
      <c r="A56" s="46"/>
      <c r="B56" s="70"/>
      <c r="C56" s="46"/>
      <c r="D56" s="14"/>
      <c r="E56" s="14"/>
      <c r="F56" s="14"/>
      <c r="G56" s="14"/>
      <c r="H56" s="14"/>
      <c r="I56" s="14"/>
      <c r="J56" s="14"/>
      <c r="K56" s="46"/>
      <c r="L56" s="70"/>
      <c r="M56" s="52"/>
      <c r="N56" s="45"/>
      <c r="O56" s="46"/>
      <c r="P56" s="46"/>
      <c r="Q56" s="45"/>
      <c r="R56" s="53"/>
      <c r="S56" s="53"/>
      <c r="T56" s="46"/>
      <c r="U56" s="17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3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5"/>
      <c r="BC56" s="46"/>
      <c r="BD56" s="70"/>
    </row>
    <row r="57" spans="1:56" ht="15.75" customHeight="1" x14ac:dyDescent="0.3">
      <c r="A57" s="46"/>
      <c r="B57" s="70"/>
      <c r="C57" s="46"/>
      <c r="D57" s="14"/>
      <c r="E57" s="14"/>
      <c r="F57" s="14"/>
      <c r="G57" s="14"/>
      <c r="H57" s="14"/>
      <c r="I57" s="14"/>
      <c r="J57" s="14"/>
      <c r="K57" s="46"/>
      <c r="L57" s="70"/>
      <c r="M57" s="52"/>
      <c r="N57" s="45"/>
      <c r="O57" s="46"/>
      <c r="P57" s="46"/>
      <c r="Q57" s="45"/>
      <c r="R57" s="53"/>
      <c r="S57" s="53"/>
      <c r="T57" s="46" t="s">
        <v>20</v>
      </c>
      <c r="U57" s="17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7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5"/>
      <c r="BC57" s="46"/>
      <c r="BD57" s="70"/>
    </row>
    <row r="58" spans="1:56" ht="15.75" customHeight="1" x14ac:dyDescent="0.3">
      <c r="A58" s="46"/>
      <c r="B58" s="70"/>
      <c r="C58" s="46"/>
      <c r="D58" s="14"/>
      <c r="E58" s="14"/>
      <c r="F58" s="14"/>
      <c r="G58" s="14"/>
      <c r="H58" s="14"/>
      <c r="I58" s="14"/>
      <c r="J58" s="14"/>
      <c r="K58" s="46"/>
      <c r="L58" s="70"/>
      <c r="M58" s="52"/>
      <c r="N58" s="45"/>
      <c r="O58" s="46"/>
      <c r="P58" s="46"/>
      <c r="Q58" s="45"/>
      <c r="R58" s="53"/>
      <c r="S58" s="53"/>
      <c r="T58" s="46"/>
      <c r="U58" s="17" t="s">
        <v>966</v>
      </c>
      <c r="V58" s="34" t="s">
        <v>933</v>
      </c>
      <c r="W58" s="1">
        <v>7977</v>
      </c>
      <c r="X58" s="1">
        <v>7977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7" t="s">
        <v>982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5"/>
      <c r="BC58" s="46"/>
      <c r="BD58" s="70"/>
    </row>
    <row r="59" spans="1:56" ht="15.75" customHeight="1" x14ac:dyDescent="0.3">
      <c r="A59" s="46"/>
      <c r="B59" s="70"/>
      <c r="C59" s="46"/>
      <c r="D59" s="14"/>
      <c r="E59" s="14"/>
      <c r="F59" s="14"/>
      <c r="G59" s="14"/>
      <c r="H59" s="14"/>
      <c r="I59" s="14"/>
      <c r="J59" s="14"/>
      <c r="K59" s="46"/>
      <c r="L59" s="70"/>
      <c r="M59" s="52"/>
      <c r="N59" s="45"/>
      <c r="O59" s="46"/>
      <c r="P59" s="46"/>
      <c r="Q59" s="45"/>
      <c r="R59" s="53"/>
      <c r="S59" s="53"/>
      <c r="T59" s="46" t="s">
        <v>13</v>
      </c>
      <c r="U59" s="17"/>
      <c r="V59" s="34"/>
      <c r="W59" s="1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7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5"/>
      <c r="BC59" s="46"/>
      <c r="BD59" s="70"/>
    </row>
    <row r="60" spans="1:56" ht="15.75" customHeight="1" x14ac:dyDescent="0.3">
      <c r="A60" s="46"/>
      <c r="B60" s="70"/>
      <c r="C60" s="46"/>
      <c r="D60" s="14"/>
      <c r="E60" s="14"/>
      <c r="F60" s="14"/>
      <c r="G60" s="14"/>
      <c r="H60" s="14"/>
      <c r="I60" s="14"/>
      <c r="J60" s="14"/>
      <c r="K60" s="46"/>
      <c r="L60" s="70"/>
      <c r="M60" s="52"/>
      <c r="N60" s="45"/>
      <c r="O60" s="46"/>
      <c r="P60" s="46"/>
      <c r="Q60" s="45"/>
      <c r="R60" s="53"/>
      <c r="S60" s="53"/>
      <c r="T60" s="46"/>
      <c r="U60" s="17"/>
      <c r="V60" s="34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7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5"/>
      <c r="BC60" s="46"/>
      <c r="BD60" s="70"/>
    </row>
    <row r="61" spans="1:56" ht="15.75" customHeight="1" x14ac:dyDescent="0.3">
      <c r="A61" s="46"/>
      <c r="B61" s="70"/>
      <c r="C61" s="46"/>
      <c r="D61" s="14"/>
      <c r="E61" s="14"/>
      <c r="F61" s="14"/>
      <c r="G61" s="14"/>
      <c r="H61" s="14"/>
      <c r="I61" s="14"/>
      <c r="J61" s="14"/>
      <c r="K61" s="46"/>
      <c r="L61" s="70"/>
      <c r="M61" s="52"/>
      <c r="N61" s="45"/>
      <c r="O61" s="46"/>
      <c r="P61" s="46"/>
      <c r="Q61" s="45"/>
      <c r="R61" s="53"/>
      <c r="S61" s="53"/>
      <c r="T61" s="46" t="s">
        <v>21</v>
      </c>
      <c r="U61" s="17"/>
      <c r="V61" s="34"/>
      <c r="W61" s="1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7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5"/>
      <c r="BC61" s="46"/>
      <c r="BD61" s="70"/>
    </row>
    <row r="62" spans="1:56" ht="15.75" customHeight="1" x14ac:dyDescent="0.3">
      <c r="A62" s="46"/>
      <c r="B62" s="70"/>
      <c r="C62" s="46"/>
      <c r="D62" s="14"/>
      <c r="E62" s="14"/>
      <c r="F62" s="14"/>
      <c r="G62" s="14"/>
      <c r="H62" s="14"/>
      <c r="I62" s="14"/>
      <c r="J62" s="14"/>
      <c r="K62" s="46"/>
      <c r="L62" s="70"/>
      <c r="M62" s="52"/>
      <c r="N62" s="45"/>
      <c r="O62" s="46"/>
      <c r="P62" s="46"/>
      <c r="Q62" s="45"/>
      <c r="R62" s="53"/>
      <c r="S62" s="53"/>
      <c r="T62" s="46"/>
      <c r="U62" s="17"/>
      <c r="V62" s="17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7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5"/>
      <c r="BC62" s="46"/>
      <c r="BD62" s="70"/>
    </row>
    <row r="63" spans="1:56" ht="15.75" customHeight="1" x14ac:dyDescent="0.3">
      <c r="A63" s="46" t="s">
        <v>479</v>
      </c>
      <c r="B63" s="70" t="s">
        <v>299</v>
      </c>
      <c r="C63" s="46" t="s">
        <v>43</v>
      </c>
      <c r="D63" s="14"/>
      <c r="E63" s="14"/>
      <c r="F63" s="14"/>
      <c r="G63" s="14"/>
      <c r="H63" s="14"/>
      <c r="I63" s="14"/>
      <c r="J63" s="14"/>
      <c r="K63" s="46" t="s">
        <v>172</v>
      </c>
      <c r="L63" s="70" t="s">
        <v>964</v>
      </c>
      <c r="M63" s="52" t="s">
        <v>804</v>
      </c>
      <c r="N63" s="45">
        <v>1204.5</v>
      </c>
      <c r="O63" s="46" t="s">
        <v>23</v>
      </c>
      <c r="P63" s="46" t="s">
        <v>23</v>
      </c>
      <c r="Q63" s="45">
        <v>0</v>
      </c>
      <c r="R63" s="53" t="s">
        <v>315</v>
      </c>
      <c r="S63" s="53" t="s">
        <v>279</v>
      </c>
      <c r="T63" s="46" t="s">
        <v>11</v>
      </c>
      <c r="U63" s="17"/>
      <c r="V63" s="34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7"/>
      <c r="AO63" s="44">
        <f>SUM(W63:W64)</f>
        <v>0</v>
      </c>
      <c r="AP63" s="44">
        <f>SUM(X63:X64)</f>
        <v>0</v>
      </c>
      <c r="AQ63" s="44">
        <f>SUM(W65:W66)</f>
        <v>1204.5</v>
      </c>
      <c r="AR63" s="44">
        <f>SUM(X65:X66)</f>
        <v>1204.5</v>
      </c>
      <c r="AS63" s="44">
        <f>SUM(W67:W68)</f>
        <v>0</v>
      </c>
      <c r="AT63" s="44">
        <f>SUM(X67:X68)</f>
        <v>0</v>
      </c>
      <c r="AU63" s="44">
        <f>SUM(W69:W70)</f>
        <v>0</v>
      </c>
      <c r="AV63" s="44">
        <f>SUM(X69:X70)</f>
        <v>0</v>
      </c>
      <c r="AW63" s="44">
        <f>AO63+AQ63+AS63+AU63</f>
        <v>1204.5</v>
      </c>
      <c r="AX63" s="44">
        <f>AP63+AR63+AT63+AV63</f>
        <v>1204.5</v>
      </c>
      <c r="AY63" s="44">
        <f>N63-AW63</f>
        <v>0</v>
      </c>
      <c r="AZ63" s="44">
        <f>N63-AX63</f>
        <v>0</v>
      </c>
      <c r="BA63" s="44">
        <f>AW63*100/N63</f>
        <v>100</v>
      </c>
      <c r="BB63" s="45" t="s">
        <v>617</v>
      </c>
      <c r="BC63" s="46" t="s">
        <v>1061</v>
      </c>
      <c r="BD63" s="70" t="s">
        <v>964</v>
      </c>
    </row>
    <row r="64" spans="1:56" ht="15.75" customHeight="1" x14ac:dyDescent="0.3">
      <c r="A64" s="46"/>
      <c r="B64" s="70"/>
      <c r="C64" s="46"/>
      <c r="D64" s="14"/>
      <c r="E64" s="14"/>
      <c r="F64" s="14"/>
      <c r="G64" s="14"/>
      <c r="H64" s="14"/>
      <c r="I64" s="14"/>
      <c r="J64" s="14"/>
      <c r="K64" s="46"/>
      <c r="L64" s="70"/>
      <c r="M64" s="52"/>
      <c r="N64" s="45"/>
      <c r="O64" s="46"/>
      <c r="P64" s="46"/>
      <c r="Q64" s="45"/>
      <c r="R64" s="53"/>
      <c r="S64" s="53"/>
      <c r="T64" s="46"/>
      <c r="U64" s="17"/>
      <c r="V64" s="3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3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5"/>
      <c r="BC64" s="46"/>
      <c r="BD64" s="70"/>
    </row>
    <row r="65" spans="1:56" ht="15.75" customHeight="1" x14ac:dyDescent="0.3">
      <c r="A65" s="46"/>
      <c r="B65" s="70"/>
      <c r="C65" s="46"/>
      <c r="D65" s="14"/>
      <c r="E65" s="14"/>
      <c r="F65" s="14"/>
      <c r="G65" s="14"/>
      <c r="H65" s="14"/>
      <c r="I65" s="14"/>
      <c r="J65" s="14"/>
      <c r="K65" s="46"/>
      <c r="L65" s="70"/>
      <c r="M65" s="52"/>
      <c r="N65" s="45"/>
      <c r="O65" s="46"/>
      <c r="P65" s="46"/>
      <c r="Q65" s="45"/>
      <c r="R65" s="53"/>
      <c r="S65" s="53"/>
      <c r="T65" s="46" t="s">
        <v>20</v>
      </c>
      <c r="U65" s="17"/>
      <c r="V65" s="3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7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5"/>
      <c r="BC65" s="46"/>
      <c r="BD65" s="70"/>
    </row>
    <row r="66" spans="1:56" ht="15.75" customHeight="1" x14ac:dyDescent="0.3">
      <c r="A66" s="46"/>
      <c r="B66" s="70"/>
      <c r="C66" s="46"/>
      <c r="D66" s="14"/>
      <c r="E66" s="14"/>
      <c r="F66" s="14"/>
      <c r="G66" s="14"/>
      <c r="H66" s="14"/>
      <c r="I66" s="14"/>
      <c r="J66" s="14"/>
      <c r="K66" s="46"/>
      <c r="L66" s="70"/>
      <c r="M66" s="52"/>
      <c r="N66" s="45"/>
      <c r="O66" s="46"/>
      <c r="P66" s="46"/>
      <c r="Q66" s="45"/>
      <c r="R66" s="53"/>
      <c r="S66" s="53"/>
      <c r="T66" s="46"/>
      <c r="U66" s="17" t="s">
        <v>1010</v>
      </c>
      <c r="V66" s="34" t="s">
        <v>933</v>
      </c>
      <c r="W66" s="1">
        <v>1204.5</v>
      </c>
      <c r="X66" s="1">
        <v>1204.5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7" t="s">
        <v>982</v>
      </c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5"/>
      <c r="BC66" s="46"/>
      <c r="BD66" s="70"/>
    </row>
    <row r="67" spans="1:56" ht="15.75" customHeight="1" x14ac:dyDescent="0.3">
      <c r="A67" s="46"/>
      <c r="B67" s="70"/>
      <c r="C67" s="46"/>
      <c r="D67" s="14"/>
      <c r="E67" s="14"/>
      <c r="F67" s="14"/>
      <c r="G67" s="14"/>
      <c r="H67" s="14"/>
      <c r="I67" s="14"/>
      <c r="J67" s="14"/>
      <c r="K67" s="46"/>
      <c r="L67" s="70"/>
      <c r="M67" s="52"/>
      <c r="N67" s="45"/>
      <c r="O67" s="46"/>
      <c r="P67" s="46"/>
      <c r="Q67" s="45"/>
      <c r="R67" s="53"/>
      <c r="S67" s="53"/>
      <c r="T67" s="46" t="s">
        <v>13</v>
      </c>
      <c r="U67" s="17"/>
      <c r="V67" s="34"/>
      <c r="W67" s="1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5"/>
      <c r="BC67" s="46"/>
      <c r="BD67" s="70"/>
    </row>
    <row r="68" spans="1:56" ht="15.75" customHeight="1" x14ac:dyDescent="0.3">
      <c r="A68" s="46"/>
      <c r="B68" s="70"/>
      <c r="C68" s="46"/>
      <c r="D68" s="14"/>
      <c r="E68" s="14"/>
      <c r="F68" s="14"/>
      <c r="G68" s="14"/>
      <c r="H68" s="14"/>
      <c r="I68" s="14"/>
      <c r="J68" s="14"/>
      <c r="K68" s="46"/>
      <c r="L68" s="70"/>
      <c r="M68" s="52"/>
      <c r="N68" s="45"/>
      <c r="O68" s="46"/>
      <c r="P68" s="46"/>
      <c r="Q68" s="45"/>
      <c r="R68" s="53"/>
      <c r="S68" s="53"/>
      <c r="T68" s="46"/>
      <c r="U68" s="17"/>
      <c r="V68" s="3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7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5"/>
      <c r="BC68" s="46"/>
      <c r="BD68" s="70"/>
    </row>
    <row r="69" spans="1:56" ht="15.75" customHeight="1" x14ac:dyDescent="0.3">
      <c r="A69" s="46"/>
      <c r="B69" s="70"/>
      <c r="C69" s="46"/>
      <c r="D69" s="14"/>
      <c r="E69" s="14"/>
      <c r="F69" s="14"/>
      <c r="G69" s="14"/>
      <c r="H69" s="14"/>
      <c r="I69" s="14"/>
      <c r="J69" s="14"/>
      <c r="K69" s="46"/>
      <c r="L69" s="70"/>
      <c r="M69" s="52"/>
      <c r="N69" s="45"/>
      <c r="O69" s="46"/>
      <c r="P69" s="46"/>
      <c r="Q69" s="45"/>
      <c r="R69" s="53"/>
      <c r="S69" s="53"/>
      <c r="T69" s="46" t="s">
        <v>21</v>
      </c>
      <c r="U69" s="17"/>
      <c r="V69" s="34"/>
      <c r="W69" s="1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7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5"/>
      <c r="BC69" s="46"/>
      <c r="BD69" s="70"/>
    </row>
    <row r="70" spans="1:56" ht="15.75" customHeight="1" x14ac:dyDescent="0.3">
      <c r="A70" s="46"/>
      <c r="B70" s="70"/>
      <c r="C70" s="46"/>
      <c r="D70" s="14"/>
      <c r="E70" s="14"/>
      <c r="F70" s="14"/>
      <c r="G70" s="14"/>
      <c r="H70" s="14"/>
      <c r="I70" s="14"/>
      <c r="J70" s="14"/>
      <c r="K70" s="46"/>
      <c r="L70" s="70"/>
      <c r="M70" s="52"/>
      <c r="N70" s="45"/>
      <c r="O70" s="46"/>
      <c r="P70" s="46"/>
      <c r="Q70" s="45"/>
      <c r="R70" s="53"/>
      <c r="S70" s="53"/>
      <c r="T70" s="46"/>
      <c r="U70" s="17"/>
      <c r="V70" s="17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7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5"/>
      <c r="BC70" s="46"/>
      <c r="BD70" s="70"/>
    </row>
    <row r="71" spans="1:56" ht="15.75" customHeight="1" x14ac:dyDescent="0.3">
      <c r="A71" s="46" t="s">
        <v>479</v>
      </c>
      <c r="B71" s="70" t="s">
        <v>366</v>
      </c>
      <c r="C71" s="46" t="s">
        <v>380</v>
      </c>
      <c r="D71" s="14"/>
      <c r="E71" s="14"/>
      <c r="F71" s="14"/>
      <c r="G71" s="14"/>
      <c r="H71" s="14"/>
      <c r="I71" s="14"/>
      <c r="J71" s="14"/>
      <c r="K71" s="46" t="s">
        <v>172</v>
      </c>
      <c r="L71" s="70" t="s">
        <v>890</v>
      </c>
      <c r="M71" s="52" t="s">
        <v>877</v>
      </c>
      <c r="N71" s="45">
        <v>1052</v>
      </c>
      <c r="O71" s="46" t="s">
        <v>23</v>
      </c>
      <c r="P71" s="46" t="s">
        <v>23</v>
      </c>
      <c r="Q71" s="45">
        <v>0</v>
      </c>
      <c r="R71" s="53" t="s">
        <v>315</v>
      </c>
      <c r="S71" s="53" t="s">
        <v>279</v>
      </c>
      <c r="T71" s="46" t="s">
        <v>11</v>
      </c>
      <c r="U71" s="17"/>
      <c r="V71" s="34"/>
      <c r="W71" s="1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7"/>
      <c r="AO71" s="44">
        <f>SUM(W71:W72)</f>
        <v>0</v>
      </c>
      <c r="AP71" s="44">
        <f>SUM(X71:X72)</f>
        <v>0</v>
      </c>
      <c r="AQ71" s="44">
        <f>SUM(W73:W74)</f>
        <v>768.5</v>
      </c>
      <c r="AR71" s="44">
        <f>SUM(X73:X74)</f>
        <v>768.5</v>
      </c>
      <c r="AS71" s="44">
        <f>SUM(W75:W76)</f>
        <v>0</v>
      </c>
      <c r="AT71" s="44">
        <f>SUM(X75:X76)</f>
        <v>0</v>
      </c>
      <c r="AU71" s="44">
        <f>SUM(W77:W78)</f>
        <v>0</v>
      </c>
      <c r="AV71" s="44">
        <f>SUM(X77:X78)</f>
        <v>0</v>
      </c>
      <c r="AW71" s="44">
        <f>AO71+AQ71+AS71+AU71</f>
        <v>768.5</v>
      </c>
      <c r="AX71" s="44">
        <f>AP71+AR71+AT71+AV71</f>
        <v>768.5</v>
      </c>
      <c r="AY71" s="44">
        <f>N71-AW71</f>
        <v>283.5</v>
      </c>
      <c r="AZ71" s="44">
        <f>N71-AX71</f>
        <v>283.5</v>
      </c>
      <c r="BA71" s="44">
        <f>AW71*100/N71</f>
        <v>73.051330798479086</v>
      </c>
      <c r="BB71" s="45"/>
      <c r="BC71" s="46" t="s">
        <v>516</v>
      </c>
      <c r="BD71" s="70" t="s">
        <v>890</v>
      </c>
    </row>
    <row r="72" spans="1:56" ht="15.75" customHeight="1" x14ac:dyDescent="0.3">
      <c r="A72" s="46"/>
      <c r="B72" s="70"/>
      <c r="C72" s="46"/>
      <c r="D72" s="14"/>
      <c r="E72" s="14"/>
      <c r="F72" s="14"/>
      <c r="G72" s="14"/>
      <c r="H72" s="14"/>
      <c r="I72" s="14"/>
      <c r="J72" s="14"/>
      <c r="K72" s="46"/>
      <c r="L72" s="70"/>
      <c r="M72" s="52"/>
      <c r="N72" s="45"/>
      <c r="O72" s="46"/>
      <c r="P72" s="46"/>
      <c r="Q72" s="45"/>
      <c r="R72" s="53"/>
      <c r="S72" s="53"/>
      <c r="T72" s="46"/>
      <c r="U72" s="17"/>
      <c r="V72" s="3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3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5"/>
      <c r="BC72" s="46"/>
      <c r="BD72" s="70"/>
    </row>
    <row r="73" spans="1:56" ht="15.75" customHeight="1" x14ac:dyDescent="0.3">
      <c r="A73" s="46"/>
      <c r="B73" s="70"/>
      <c r="C73" s="46"/>
      <c r="D73" s="14"/>
      <c r="E73" s="14"/>
      <c r="F73" s="14"/>
      <c r="G73" s="14"/>
      <c r="H73" s="14"/>
      <c r="I73" s="14"/>
      <c r="J73" s="14"/>
      <c r="K73" s="46"/>
      <c r="L73" s="70"/>
      <c r="M73" s="52"/>
      <c r="N73" s="45"/>
      <c r="O73" s="46"/>
      <c r="P73" s="46"/>
      <c r="Q73" s="45"/>
      <c r="R73" s="53"/>
      <c r="S73" s="53"/>
      <c r="T73" s="46" t="s">
        <v>20</v>
      </c>
      <c r="U73" s="17"/>
      <c r="V73" s="3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7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5"/>
      <c r="BC73" s="46"/>
      <c r="BD73" s="70"/>
    </row>
    <row r="74" spans="1:56" ht="15.75" customHeight="1" x14ac:dyDescent="0.3">
      <c r="A74" s="46"/>
      <c r="B74" s="70"/>
      <c r="C74" s="46"/>
      <c r="D74" s="14"/>
      <c r="E74" s="14"/>
      <c r="F74" s="14"/>
      <c r="G74" s="14"/>
      <c r="H74" s="14"/>
      <c r="I74" s="14"/>
      <c r="J74" s="14"/>
      <c r="K74" s="46"/>
      <c r="L74" s="70"/>
      <c r="M74" s="52"/>
      <c r="N74" s="45"/>
      <c r="O74" s="46"/>
      <c r="P74" s="46"/>
      <c r="Q74" s="45"/>
      <c r="R74" s="53"/>
      <c r="S74" s="53"/>
      <c r="T74" s="46"/>
      <c r="U74" s="17" t="s">
        <v>926</v>
      </c>
      <c r="V74" s="34" t="s">
        <v>850</v>
      </c>
      <c r="W74" s="1">
        <v>768.5</v>
      </c>
      <c r="X74" s="1">
        <v>768.5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7" t="s">
        <v>899</v>
      </c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5"/>
      <c r="BC74" s="46"/>
      <c r="BD74" s="70"/>
    </row>
    <row r="75" spans="1:56" ht="15.75" customHeight="1" x14ac:dyDescent="0.3">
      <c r="A75" s="46"/>
      <c r="B75" s="70"/>
      <c r="C75" s="46"/>
      <c r="D75" s="14"/>
      <c r="E75" s="14"/>
      <c r="F75" s="14"/>
      <c r="G75" s="14"/>
      <c r="H75" s="14"/>
      <c r="I75" s="14"/>
      <c r="J75" s="14"/>
      <c r="K75" s="46"/>
      <c r="L75" s="70"/>
      <c r="M75" s="52"/>
      <c r="N75" s="45"/>
      <c r="O75" s="46"/>
      <c r="P75" s="46"/>
      <c r="Q75" s="45"/>
      <c r="R75" s="53"/>
      <c r="S75" s="53"/>
      <c r="T75" s="46" t="s">
        <v>13</v>
      </c>
      <c r="U75" s="17"/>
      <c r="V75" s="34"/>
      <c r="W75" s="1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7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5"/>
      <c r="BC75" s="46"/>
      <c r="BD75" s="70"/>
    </row>
    <row r="76" spans="1:56" ht="15.75" customHeight="1" x14ac:dyDescent="0.3">
      <c r="A76" s="46"/>
      <c r="B76" s="70"/>
      <c r="C76" s="46"/>
      <c r="D76" s="14"/>
      <c r="E76" s="14"/>
      <c r="F76" s="14"/>
      <c r="G76" s="14"/>
      <c r="H76" s="14"/>
      <c r="I76" s="14"/>
      <c r="J76" s="14"/>
      <c r="K76" s="46"/>
      <c r="L76" s="70"/>
      <c r="M76" s="52"/>
      <c r="N76" s="45"/>
      <c r="O76" s="46"/>
      <c r="P76" s="46"/>
      <c r="Q76" s="45"/>
      <c r="R76" s="53"/>
      <c r="S76" s="53"/>
      <c r="T76" s="46"/>
      <c r="U76" s="17"/>
      <c r="V76" s="3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7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5"/>
      <c r="BC76" s="46"/>
      <c r="BD76" s="70"/>
    </row>
    <row r="77" spans="1:56" ht="15.75" customHeight="1" x14ac:dyDescent="0.3">
      <c r="A77" s="46"/>
      <c r="B77" s="70"/>
      <c r="C77" s="46"/>
      <c r="D77" s="14"/>
      <c r="E77" s="14"/>
      <c r="F77" s="14"/>
      <c r="G77" s="14"/>
      <c r="H77" s="14"/>
      <c r="I77" s="14"/>
      <c r="J77" s="14"/>
      <c r="K77" s="46"/>
      <c r="L77" s="70"/>
      <c r="M77" s="52"/>
      <c r="N77" s="45"/>
      <c r="O77" s="46"/>
      <c r="P77" s="46"/>
      <c r="Q77" s="45"/>
      <c r="R77" s="53"/>
      <c r="S77" s="53"/>
      <c r="T77" s="46" t="s">
        <v>21</v>
      </c>
      <c r="U77" s="17"/>
      <c r="V77" s="34"/>
      <c r="W77" s="1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7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5"/>
      <c r="BC77" s="46"/>
      <c r="BD77" s="70"/>
    </row>
    <row r="78" spans="1:56" ht="15.75" customHeight="1" x14ac:dyDescent="0.3">
      <c r="A78" s="46"/>
      <c r="B78" s="70"/>
      <c r="C78" s="46"/>
      <c r="D78" s="14"/>
      <c r="E78" s="14"/>
      <c r="F78" s="14"/>
      <c r="G78" s="14"/>
      <c r="H78" s="14"/>
      <c r="I78" s="14"/>
      <c r="J78" s="14"/>
      <c r="K78" s="46"/>
      <c r="L78" s="70"/>
      <c r="M78" s="52"/>
      <c r="N78" s="45"/>
      <c r="O78" s="46"/>
      <c r="P78" s="46"/>
      <c r="Q78" s="45"/>
      <c r="R78" s="53"/>
      <c r="S78" s="53"/>
      <c r="T78" s="46"/>
      <c r="U78" s="17"/>
      <c r="V78" s="17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7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5"/>
      <c r="BC78" s="46"/>
      <c r="BD78" s="70"/>
    </row>
    <row r="79" spans="1:56" ht="15.75" customHeight="1" x14ac:dyDescent="0.3">
      <c r="A79" s="46" t="s">
        <v>479</v>
      </c>
      <c r="B79" s="70" t="s">
        <v>366</v>
      </c>
      <c r="C79" s="46" t="s">
        <v>380</v>
      </c>
      <c r="D79" s="14"/>
      <c r="E79" s="14"/>
      <c r="F79" s="14"/>
      <c r="G79" s="14"/>
      <c r="H79" s="14"/>
      <c r="I79" s="14"/>
      <c r="J79" s="14"/>
      <c r="K79" s="46" t="s">
        <v>172</v>
      </c>
      <c r="L79" s="70" t="s">
        <v>889</v>
      </c>
      <c r="M79" s="52" t="s">
        <v>878</v>
      </c>
      <c r="N79" s="45">
        <v>2019.13</v>
      </c>
      <c r="O79" s="46" t="s">
        <v>23</v>
      </c>
      <c r="P79" s="46" t="s">
        <v>23</v>
      </c>
      <c r="Q79" s="45">
        <v>0</v>
      </c>
      <c r="R79" s="53" t="s">
        <v>315</v>
      </c>
      <c r="S79" s="53" t="s">
        <v>279</v>
      </c>
      <c r="T79" s="46" t="s">
        <v>11</v>
      </c>
      <c r="U79" s="17"/>
      <c r="V79" s="3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7"/>
      <c r="AO79" s="44">
        <f>SUM(W79:W80)</f>
        <v>0</v>
      </c>
      <c r="AP79" s="44">
        <f>SUM(X79:X80)</f>
        <v>0</v>
      </c>
      <c r="AQ79" s="44">
        <f>SUM(W81:W82)</f>
        <v>530</v>
      </c>
      <c r="AR79" s="44">
        <f>SUM(X81:X82)</f>
        <v>530</v>
      </c>
      <c r="AS79" s="44">
        <f>SUM(W83:W84)</f>
        <v>0</v>
      </c>
      <c r="AT79" s="44">
        <f>SUM(X83:X84)</f>
        <v>0</v>
      </c>
      <c r="AU79" s="44">
        <f>SUM(W85:W86)</f>
        <v>0</v>
      </c>
      <c r="AV79" s="44">
        <f>SUM(X85:X86)</f>
        <v>0</v>
      </c>
      <c r="AW79" s="44">
        <f>AO79+AQ79+AS79+AU79</f>
        <v>530</v>
      </c>
      <c r="AX79" s="44">
        <f>AP79+AR79+AT79+AV79</f>
        <v>530</v>
      </c>
      <c r="AY79" s="44">
        <f>N79-AW79</f>
        <v>1489.13</v>
      </c>
      <c r="AZ79" s="44">
        <f>N79-AX79</f>
        <v>1489.13</v>
      </c>
      <c r="BA79" s="44">
        <f>AW79*100/N79</f>
        <v>26.248928994170754</v>
      </c>
      <c r="BB79" s="45"/>
      <c r="BC79" s="46" t="s">
        <v>502</v>
      </c>
      <c r="BD79" s="70" t="s">
        <v>889</v>
      </c>
    </row>
    <row r="80" spans="1:56" ht="15.75" customHeight="1" x14ac:dyDescent="0.3">
      <c r="A80" s="46"/>
      <c r="B80" s="70"/>
      <c r="C80" s="46"/>
      <c r="D80" s="14"/>
      <c r="E80" s="14"/>
      <c r="F80" s="14"/>
      <c r="G80" s="14"/>
      <c r="H80" s="14"/>
      <c r="I80" s="14"/>
      <c r="J80" s="14"/>
      <c r="K80" s="46"/>
      <c r="L80" s="70"/>
      <c r="M80" s="52"/>
      <c r="N80" s="45"/>
      <c r="O80" s="46"/>
      <c r="P80" s="46"/>
      <c r="Q80" s="45"/>
      <c r="R80" s="53"/>
      <c r="S80" s="53"/>
      <c r="T80" s="46"/>
      <c r="U80" s="17"/>
      <c r="V80" s="3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3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5"/>
      <c r="BC80" s="46"/>
      <c r="BD80" s="70"/>
    </row>
    <row r="81" spans="1:56" ht="15.75" customHeight="1" x14ac:dyDescent="0.3">
      <c r="A81" s="46"/>
      <c r="B81" s="70"/>
      <c r="C81" s="46"/>
      <c r="D81" s="14"/>
      <c r="E81" s="14"/>
      <c r="F81" s="14"/>
      <c r="G81" s="14"/>
      <c r="H81" s="14"/>
      <c r="I81" s="14"/>
      <c r="J81" s="14"/>
      <c r="K81" s="46"/>
      <c r="L81" s="70"/>
      <c r="M81" s="52"/>
      <c r="N81" s="45"/>
      <c r="O81" s="46"/>
      <c r="P81" s="46"/>
      <c r="Q81" s="45"/>
      <c r="R81" s="53"/>
      <c r="S81" s="53"/>
      <c r="T81" s="46" t="s">
        <v>20</v>
      </c>
      <c r="U81" s="17"/>
      <c r="V81" s="3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7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5"/>
      <c r="BC81" s="46"/>
      <c r="BD81" s="70"/>
    </row>
    <row r="82" spans="1:56" ht="15.75" customHeight="1" x14ac:dyDescent="0.3">
      <c r="A82" s="46"/>
      <c r="B82" s="70"/>
      <c r="C82" s="46"/>
      <c r="D82" s="14"/>
      <c r="E82" s="14"/>
      <c r="F82" s="14"/>
      <c r="G82" s="14"/>
      <c r="H82" s="14"/>
      <c r="I82" s="14"/>
      <c r="J82" s="14"/>
      <c r="K82" s="46"/>
      <c r="L82" s="70"/>
      <c r="M82" s="52"/>
      <c r="N82" s="45"/>
      <c r="O82" s="46"/>
      <c r="P82" s="46"/>
      <c r="Q82" s="45"/>
      <c r="R82" s="53"/>
      <c r="S82" s="53"/>
      <c r="T82" s="46"/>
      <c r="U82" s="17" t="s">
        <v>891</v>
      </c>
      <c r="V82" s="34" t="s">
        <v>847</v>
      </c>
      <c r="W82" s="1">
        <v>530</v>
      </c>
      <c r="X82" s="1">
        <v>530</v>
      </c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7" t="s">
        <v>847</v>
      </c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5"/>
      <c r="BC82" s="46"/>
      <c r="BD82" s="70"/>
    </row>
    <row r="83" spans="1:56" ht="15.75" customHeight="1" x14ac:dyDescent="0.3">
      <c r="A83" s="46"/>
      <c r="B83" s="70"/>
      <c r="C83" s="46"/>
      <c r="D83" s="14"/>
      <c r="E83" s="14"/>
      <c r="F83" s="14"/>
      <c r="G83" s="14"/>
      <c r="H83" s="14"/>
      <c r="I83" s="14"/>
      <c r="J83" s="14"/>
      <c r="K83" s="46"/>
      <c r="L83" s="70"/>
      <c r="M83" s="52"/>
      <c r="N83" s="45"/>
      <c r="O83" s="46"/>
      <c r="P83" s="46"/>
      <c r="Q83" s="45"/>
      <c r="R83" s="53"/>
      <c r="S83" s="53"/>
      <c r="T83" s="46" t="s">
        <v>13</v>
      </c>
      <c r="U83" s="17"/>
      <c r="V83" s="34"/>
      <c r="W83" s="1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7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5"/>
      <c r="BC83" s="46"/>
      <c r="BD83" s="70"/>
    </row>
    <row r="84" spans="1:56" ht="15.75" customHeight="1" x14ac:dyDescent="0.3">
      <c r="A84" s="46"/>
      <c r="B84" s="70"/>
      <c r="C84" s="46"/>
      <c r="D84" s="14"/>
      <c r="E84" s="14"/>
      <c r="F84" s="14"/>
      <c r="G84" s="14"/>
      <c r="H84" s="14"/>
      <c r="I84" s="14"/>
      <c r="J84" s="14"/>
      <c r="K84" s="46"/>
      <c r="L84" s="70"/>
      <c r="M84" s="52"/>
      <c r="N84" s="45"/>
      <c r="O84" s="46"/>
      <c r="P84" s="46"/>
      <c r="Q84" s="45"/>
      <c r="R84" s="53"/>
      <c r="S84" s="53"/>
      <c r="T84" s="46"/>
      <c r="U84" s="17"/>
      <c r="V84" s="3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7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5"/>
      <c r="BC84" s="46"/>
      <c r="BD84" s="70"/>
    </row>
    <row r="85" spans="1:56" ht="15.75" customHeight="1" x14ac:dyDescent="0.3">
      <c r="A85" s="46"/>
      <c r="B85" s="70"/>
      <c r="C85" s="46"/>
      <c r="D85" s="14"/>
      <c r="E85" s="14"/>
      <c r="F85" s="14"/>
      <c r="G85" s="14"/>
      <c r="H85" s="14"/>
      <c r="I85" s="14"/>
      <c r="J85" s="14"/>
      <c r="K85" s="46"/>
      <c r="L85" s="70"/>
      <c r="M85" s="52"/>
      <c r="N85" s="45"/>
      <c r="O85" s="46"/>
      <c r="P85" s="46"/>
      <c r="Q85" s="45"/>
      <c r="R85" s="53"/>
      <c r="S85" s="53"/>
      <c r="T85" s="46" t="s">
        <v>21</v>
      </c>
      <c r="U85" s="17"/>
      <c r="V85" s="34"/>
      <c r="W85" s="1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7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5"/>
      <c r="BC85" s="46"/>
      <c r="BD85" s="70"/>
    </row>
    <row r="86" spans="1:56" ht="15.75" customHeight="1" x14ac:dyDescent="0.3">
      <c r="A86" s="46"/>
      <c r="B86" s="70"/>
      <c r="C86" s="46"/>
      <c r="D86" s="14"/>
      <c r="E86" s="14"/>
      <c r="F86" s="14"/>
      <c r="G86" s="14"/>
      <c r="H86" s="14"/>
      <c r="I86" s="14"/>
      <c r="J86" s="14"/>
      <c r="K86" s="46"/>
      <c r="L86" s="70"/>
      <c r="M86" s="52"/>
      <c r="N86" s="45"/>
      <c r="O86" s="46"/>
      <c r="P86" s="46"/>
      <c r="Q86" s="45"/>
      <c r="R86" s="53"/>
      <c r="S86" s="53"/>
      <c r="T86" s="46"/>
      <c r="U86" s="17"/>
      <c r="V86" s="17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7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5"/>
      <c r="BC86" s="46"/>
      <c r="BD86" s="70"/>
    </row>
    <row r="87" spans="1:56" ht="15.75" customHeight="1" x14ac:dyDescent="0.3">
      <c r="A87" s="46" t="s">
        <v>479</v>
      </c>
      <c r="B87" s="70" t="s">
        <v>366</v>
      </c>
      <c r="C87" s="46" t="s">
        <v>380</v>
      </c>
      <c r="D87" s="14"/>
      <c r="E87" s="14"/>
      <c r="F87" s="14"/>
      <c r="G87" s="14"/>
      <c r="H87" s="14"/>
      <c r="I87" s="14"/>
      <c r="J87" s="14"/>
      <c r="K87" s="46" t="s">
        <v>172</v>
      </c>
      <c r="L87" s="70" t="s">
        <v>888</v>
      </c>
      <c r="M87" s="52" t="s">
        <v>879</v>
      </c>
      <c r="N87" s="45">
        <v>527.67999999999995</v>
      </c>
      <c r="O87" s="46" t="s">
        <v>23</v>
      </c>
      <c r="P87" s="46" t="s">
        <v>23</v>
      </c>
      <c r="Q87" s="45">
        <v>0</v>
      </c>
      <c r="R87" s="53" t="s">
        <v>315</v>
      </c>
      <c r="S87" s="53" t="s">
        <v>279</v>
      </c>
      <c r="T87" s="46" t="s">
        <v>11</v>
      </c>
      <c r="U87" s="17"/>
      <c r="V87" s="34"/>
      <c r="W87" s="1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7"/>
      <c r="AO87" s="44">
        <f>SUM(W87:W88)</f>
        <v>0</v>
      </c>
      <c r="AP87" s="44">
        <f>SUM(X87:X88)</f>
        <v>0</v>
      </c>
      <c r="AQ87" s="44">
        <f>SUM(W89:W90)</f>
        <v>216</v>
      </c>
      <c r="AR87" s="44">
        <f>SUM(X89:X90)</f>
        <v>216</v>
      </c>
      <c r="AS87" s="44">
        <f>SUM(W91:W92)</f>
        <v>0</v>
      </c>
      <c r="AT87" s="44">
        <f>SUM(X91:X92)</f>
        <v>0</v>
      </c>
      <c r="AU87" s="44">
        <f>SUM(W93:W94)</f>
        <v>0</v>
      </c>
      <c r="AV87" s="44">
        <f>SUM(X93:X94)</f>
        <v>0</v>
      </c>
      <c r="AW87" s="44">
        <f>AO87+AQ87+AS87+AU87</f>
        <v>216</v>
      </c>
      <c r="AX87" s="44">
        <f>AP87+AR87+AT87+AV87</f>
        <v>216</v>
      </c>
      <c r="AY87" s="44">
        <f>N87-AW87</f>
        <v>311.67999999999995</v>
      </c>
      <c r="AZ87" s="44">
        <f>N87-AX87</f>
        <v>311.67999999999995</v>
      </c>
      <c r="BA87" s="44">
        <f>AW87*100/N87</f>
        <v>40.933899332929052</v>
      </c>
      <c r="BB87" s="45"/>
      <c r="BC87" s="46" t="s">
        <v>502</v>
      </c>
      <c r="BD87" s="70" t="s">
        <v>888</v>
      </c>
    </row>
    <row r="88" spans="1:56" ht="15.75" customHeight="1" x14ac:dyDescent="0.3">
      <c r="A88" s="46"/>
      <c r="B88" s="70"/>
      <c r="C88" s="46"/>
      <c r="D88" s="14"/>
      <c r="E88" s="14"/>
      <c r="F88" s="14"/>
      <c r="G88" s="14"/>
      <c r="H88" s="14"/>
      <c r="I88" s="14"/>
      <c r="J88" s="14"/>
      <c r="K88" s="46"/>
      <c r="L88" s="70"/>
      <c r="M88" s="52"/>
      <c r="N88" s="45"/>
      <c r="O88" s="46"/>
      <c r="P88" s="46"/>
      <c r="Q88" s="45"/>
      <c r="R88" s="53"/>
      <c r="S88" s="53"/>
      <c r="T88" s="46"/>
      <c r="U88" s="17"/>
      <c r="V88" s="3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3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5"/>
      <c r="BC88" s="46"/>
      <c r="BD88" s="70"/>
    </row>
    <row r="89" spans="1:56" ht="15.75" customHeight="1" x14ac:dyDescent="0.3">
      <c r="A89" s="46"/>
      <c r="B89" s="70"/>
      <c r="C89" s="46"/>
      <c r="D89" s="14"/>
      <c r="E89" s="14"/>
      <c r="F89" s="14"/>
      <c r="G89" s="14"/>
      <c r="H89" s="14"/>
      <c r="I89" s="14"/>
      <c r="J89" s="14"/>
      <c r="K89" s="46"/>
      <c r="L89" s="70"/>
      <c r="M89" s="52"/>
      <c r="N89" s="45"/>
      <c r="O89" s="46"/>
      <c r="P89" s="46"/>
      <c r="Q89" s="45"/>
      <c r="R89" s="53"/>
      <c r="S89" s="53"/>
      <c r="T89" s="46" t="s">
        <v>20</v>
      </c>
      <c r="U89" s="17"/>
      <c r="V89" s="3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7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5"/>
      <c r="BC89" s="46"/>
      <c r="BD89" s="70"/>
    </row>
    <row r="90" spans="1:56" ht="15.75" customHeight="1" x14ac:dyDescent="0.3">
      <c r="A90" s="46"/>
      <c r="B90" s="70"/>
      <c r="C90" s="46"/>
      <c r="D90" s="14"/>
      <c r="E90" s="14"/>
      <c r="F90" s="14"/>
      <c r="G90" s="14"/>
      <c r="H90" s="14"/>
      <c r="I90" s="14"/>
      <c r="J90" s="14"/>
      <c r="K90" s="46"/>
      <c r="L90" s="70"/>
      <c r="M90" s="52"/>
      <c r="N90" s="45"/>
      <c r="O90" s="46"/>
      <c r="P90" s="46"/>
      <c r="Q90" s="45"/>
      <c r="R90" s="53"/>
      <c r="S90" s="53"/>
      <c r="T90" s="46"/>
      <c r="U90" s="17" t="s">
        <v>927</v>
      </c>
      <c r="V90" s="34" t="s">
        <v>847</v>
      </c>
      <c r="W90" s="1">
        <v>216</v>
      </c>
      <c r="X90" s="1">
        <v>216</v>
      </c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7" t="s">
        <v>899</v>
      </c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5"/>
      <c r="BC90" s="46"/>
      <c r="BD90" s="70"/>
    </row>
    <row r="91" spans="1:56" ht="15.75" customHeight="1" x14ac:dyDescent="0.3">
      <c r="A91" s="46"/>
      <c r="B91" s="70"/>
      <c r="C91" s="46"/>
      <c r="D91" s="14"/>
      <c r="E91" s="14"/>
      <c r="F91" s="14"/>
      <c r="G91" s="14"/>
      <c r="H91" s="14"/>
      <c r="I91" s="14"/>
      <c r="J91" s="14"/>
      <c r="K91" s="46"/>
      <c r="L91" s="70"/>
      <c r="M91" s="52"/>
      <c r="N91" s="45"/>
      <c r="O91" s="46"/>
      <c r="P91" s="46"/>
      <c r="Q91" s="45"/>
      <c r="R91" s="53"/>
      <c r="S91" s="53"/>
      <c r="T91" s="46" t="s">
        <v>13</v>
      </c>
      <c r="U91" s="17"/>
      <c r="V91" s="34"/>
      <c r="W91" s="1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7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5"/>
      <c r="BC91" s="46"/>
      <c r="BD91" s="70"/>
    </row>
    <row r="92" spans="1:56" ht="15.75" customHeight="1" x14ac:dyDescent="0.3">
      <c r="A92" s="46"/>
      <c r="B92" s="70"/>
      <c r="C92" s="46"/>
      <c r="D92" s="14"/>
      <c r="E92" s="14"/>
      <c r="F92" s="14"/>
      <c r="G92" s="14"/>
      <c r="H92" s="14"/>
      <c r="I92" s="14"/>
      <c r="J92" s="14"/>
      <c r="K92" s="46"/>
      <c r="L92" s="70"/>
      <c r="M92" s="52"/>
      <c r="N92" s="45"/>
      <c r="O92" s="46"/>
      <c r="P92" s="46"/>
      <c r="Q92" s="45"/>
      <c r="R92" s="53"/>
      <c r="S92" s="53"/>
      <c r="T92" s="46"/>
      <c r="U92" s="17"/>
      <c r="V92" s="3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7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5"/>
      <c r="BC92" s="46"/>
      <c r="BD92" s="70"/>
    </row>
    <row r="93" spans="1:56" ht="15.75" customHeight="1" x14ac:dyDescent="0.3">
      <c r="A93" s="46"/>
      <c r="B93" s="70"/>
      <c r="C93" s="46"/>
      <c r="D93" s="14"/>
      <c r="E93" s="14"/>
      <c r="F93" s="14"/>
      <c r="G93" s="14"/>
      <c r="H93" s="14"/>
      <c r="I93" s="14"/>
      <c r="J93" s="14"/>
      <c r="K93" s="46"/>
      <c r="L93" s="70"/>
      <c r="M93" s="52"/>
      <c r="N93" s="45"/>
      <c r="O93" s="46"/>
      <c r="P93" s="46"/>
      <c r="Q93" s="45"/>
      <c r="R93" s="53"/>
      <c r="S93" s="53"/>
      <c r="T93" s="46" t="s">
        <v>21</v>
      </c>
      <c r="U93" s="17"/>
      <c r="V93" s="34"/>
      <c r="W93" s="1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7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5"/>
      <c r="BC93" s="46"/>
      <c r="BD93" s="70"/>
    </row>
    <row r="94" spans="1:56" ht="15.75" customHeight="1" x14ac:dyDescent="0.3">
      <c r="A94" s="46"/>
      <c r="B94" s="70"/>
      <c r="C94" s="46"/>
      <c r="D94" s="14"/>
      <c r="E94" s="14"/>
      <c r="F94" s="14"/>
      <c r="G94" s="14"/>
      <c r="H94" s="14"/>
      <c r="I94" s="14"/>
      <c r="J94" s="14"/>
      <c r="K94" s="46"/>
      <c r="L94" s="70"/>
      <c r="M94" s="52"/>
      <c r="N94" s="45"/>
      <c r="O94" s="46"/>
      <c r="P94" s="46"/>
      <c r="Q94" s="45"/>
      <c r="R94" s="53"/>
      <c r="S94" s="53"/>
      <c r="T94" s="46"/>
      <c r="U94" s="17"/>
      <c r="V94" s="17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7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5"/>
      <c r="BC94" s="46"/>
      <c r="BD94" s="70"/>
    </row>
    <row r="95" spans="1:56" ht="15.75" customHeight="1" x14ac:dyDescent="0.3">
      <c r="A95" s="46" t="s">
        <v>479</v>
      </c>
      <c r="B95" s="70" t="s">
        <v>366</v>
      </c>
      <c r="C95" s="46" t="s">
        <v>380</v>
      </c>
      <c r="D95" s="14"/>
      <c r="E95" s="14"/>
      <c r="F95" s="14"/>
      <c r="G95" s="14"/>
      <c r="H95" s="14"/>
      <c r="I95" s="14"/>
      <c r="J95" s="14"/>
      <c r="K95" s="46" t="s">
        <v>172</v>
      </c>
      <c r="L95" s="70" t="s">
        <v>887</v>
      </c>
      <c r="M95" s="52" t="s">
        <v>880</v>
      </c>
      <c r="N95" s="45">
        <v>764.8</v>
      </c>
      <c r="O95" s="46" t="s">
        <v>23</v>
      </c>
      <c r="P95" s="46" t="s">
        <v>23</v>
      </c>
      <c r="Q95" s="45">
        <v>0</v>
      </c>
      <c r="R95" s="53" t="s">
        <v>315</v>
      </c>
      <c r="S95" s="53" t="s">
        <v>279</v>
      </c>
      <c r="T95" s="46" t="s">
        <v>11</v>
      </c>
      <c r="U95" s="17"/>
      <c r="V95" s="34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7"/>
      <c r="AO95" s="44">
        <f>SUM(W95:W96)</f>
        <v>0</v>
      </c>
      <c r="AP95" s="44">
        <f>SUM(X95:X96)</f>
        <v>0</v>
      </c>
      <c r="AQ95" s="44">
        <f>SUM(W97:W98)</f>
        <v>239.68</v>
      </c>
      <c r="AR95" s="44">
        <f>SUM(X97:X98)</f>
        <v>239.68</v>
      </c>
      <c r="AS95" s="44">
        <f>SUM(W99:W100)</f>
        <v>0</v>
      </c>
      <c r="AT95" s="44">
        <f>SUM(X99:X100)</f>
        <v>0</v>
      </c>
      <c r="AU95" s="44">
        <f>SUM(W101:W102)</f>
        <v>0</v>
      </c>
      <c r="AV95" s="44">
        <f>SUM(X101:X102)</f>
        <v>0</v>
      </c>
      <c r="AW95" s="44">
        <f>AO95+AQ95+AS95+AU95</f>
        <v>239.68</v>
      </c>
      <c r="AX95" s="44">
        <f>AP95+AR95+AT95+AV95</f>
        <v>239.68</v>
      </c>
      <c r="AY95" s="44">
        <f>N95-AW95</f>
        <v>525.11999999999989</v>
      </c>
      <c r="AZ95" s="44">
        <f>N95-AX95</f>
        <v>525.11999999999989</v>
      </c>
      <c r="BA95" s="44">
        <f>AW95*100/N95</f>
        <v>31.338912133891217</v>
      </c>
      <c r="BB95" s="45"/>
      <c r="BC95" s="46" t="s">
        <v>502</v>
      </c>
      <c r="BD95" s="70" t="s">
        <v>887</v>
      </c>
    </row>
    <row r="96" spans="1:56" ht="15.75" customHeight="1" x14ac:dyDescent="0.3">
      <c r="A96" s="46"/>
      <c r="B96" s="70"/>
      <c r="C96" s="46"/>
      <c r="D96" s="14"/>
      <c r="E96" s="14"/>
      <c r="F96" s="14"/>
      <c r="G96" s="14"/>
      <c r="H96" s="14"/>
      <c r="I96" s="14"/>
      <c r="J96" s="14"/>
      <c r="K96" s="46"/>
      <c r="L96" s="70"/>
      <c r="M96" s="52"/>
      <c r="N96" s="45"/>
      <c r="O96" s="46"/>
      <c r="P96" s="46"/>
      <c r="Q96" s="45"/>
      <c r="R96" s="53"/>
      <c r="S96" s="53"/>
      <c r="T96" s="46"/>
      <c r="U96" s="17"/>
      <c r="V96" s="3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3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5"/>
      <c r="BC96" s="46"/>
      <c r="BD96" s="70"/>
    </row>
    <row r="97" spans="1:56" ht="15.75" customHeight="1" x14ac:dyDescent="0.3">
      <c r="A97" s="46"/>
      <c r="B97" s="70"/>
      <c r="C97" s="46"/>
      <c r="D97" s="14"/>
      <c r="E97" s="14"/>
      <c r="F97" s="14"/>
      <c r="G97" s="14"/>
      <c r="H97" s="14"/>
      <c r="I97" s="14"/>
      <c r="J97" s="14"/>
      <c r="K97" s="46"/>
      <c r="L97" s="70"/>
      <c r="M97" s="52"/>
      <c r="N97" s="45"/>
      <c r="O97" s="46"/>
      <c r="P97" s="46"/>
      <c r="Q97" s="45"/>
      <c r="R97" s="53"/>
      <c r="S97" s="53"/>
      <c r="T97" s="46" t="s">
        <v>20</v>
      </c>
      <c r="U97" s="17"/>
      <c r="V97" s="3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7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5"/>
      <c r="BC97" s="46"/>
      <c r="BD97" s="70"/>
    </row>
    <row r="98" spans="1:56" ht="15.75" customHeight="1" x14ac:dyDescent="0.3">
      <c r="A98" s="46"/>
      <c r="B98" s="70"/>
      <c r="C98" s="46"/>
      <c r="D98" s="14"/>
      <c r="E98" s="14"/>
      <c r="F98" s="14"/>
      <c r="G98" s="14"/>
      <c r="H98" s="14"/>
      <c r="I98" s="14"/>
      <c r="J98" s="14"/>
      <c r="K98" s="46"/>
      <c r="L98" s="70"/>
      <c r="M98" s="52"/>
      <c r="N98" s="45"/>
      <c r="O98" s="46"/>
      <c r="P98" s="46"/>
      <c r="Q98" s="45"/>
      <c r="R98" s="53"/>
      <c r="S98" s="53"/>
      <c r="T98" s="46"/>
      <c r="U98" s="17" t="s">
        <v>929</v>
      </c>
      <c r="V98" s="34" t="s">
        <v>847</v>
      </c>
      <c r="W98" s="1">
        <v>239.68</v>
      </c>
      <c r="X98" s="1">
        <v>239.68</v>
      </c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7" t="s">
        <v>899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5"/>
      <c r="BC98" s="46"/>
      <c r="BD98" s="70"/>
    </row>
    <row r="99" spans="1:56" ht="15.75" customHeight="1" x14ac:dyDescent="0.3">
      <c r="A99" s="46"/>
      <c r="B99" s="70"/>
      <c r="C99" s="46"/>
      <c r="D99" s="14"/>
      <c r="E99" s="14"/>
      <c r="F99" s="14"/>
      <c r="G99" s="14"/>
      <c r="H99" s="14"/>
      <c r="I99" s="14"/>
      <c r="J99" s="14"/>
      <c r="K99" s="46"/>
      <c r="L99" s="70"/>
      <c r="M99" s="52"/>
      <c r="N99" s="45"/>
      <c r="O99" s="46"/>
      <c r="P99" s="46"/>
      <c r="Q99" s="45"/>
      <c r="R99" s="53"/>
      <c r="S99" s="53"/>
      <c r="T99" s="46" t="s">
        <v>13</v>
      </c>
      <c r="U99" s="17"/>
      <c r="V99" s="34"/>
      <c r="W99" s="1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7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5"/>
      <c r="BC99" s="46"/>
      <c r="BD99" s="70"/>
    </row>
    <row r="100" spans="1:56" ht="15.75" customHeight="1" x14ac:dyDescent="0.3">
      <c r="A100" s="46"/>
      <c r="B100" s="70"/>
      <c r="C100" s="46"/>
      <c r="D100" s="14"/>
      <c r="E100" s="14"/>
      <c r="F100" s="14"/>
      <c r="G100" s="14"/>
      <c r="H100" s="14"/>
      <c r="I100" s="14"/>
      <c r="J100" s="14"/>
      <c r="K100" s="46"/>
      <c r="L100" s="70"/>
      <c r="M100" s="52"/>
      <c r="N100" s="45"/>
      <c r="O100" s="46"/>
      <c r="P100" s="46"/>
      <c r="Q100" s="45"/>
      <c r="R100" s="53"/>
      <c r="S100" s="53"/>
      <c r="T100" s="46"/>
      <c r="U100" s="17"/>
      <c r="V100" s="34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7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5"/>
      <c r="BC100" s="46"/>
      <c r="BD100" s="70"/>
    </row>
    <row r="101" spans="1:56" ht="15.75" customHeight="1" x14ac:dyDescent="0.3">
      <c r="A101" s="46"/>
      <c r="B101" s="70"/>
      <c r="C101" s="46"/>
      <c r="D101" s="14"/>
      <c r="E101" s="14"/>
      <c r="F101" s="14"/>
      <c r="G101" s="14"/>
      <c r="H101" s="14"/>
      <c r="I101" s="14"/>
      <c r="J101" s="14"/>
      <c r="K101" s="46"/>
      <c r="L101" s="70"/>
      <c r="M101" s="52"/>
      <c r="N101" s="45"/>
      <c r="O101" s="46"/>
      <c r="P101" s="46"/>
      <c r="Q101" s="45"/>
      <c r="R101" s="53"/>
      <c r="S101" s="53"/>
      <c r="T101" s="46" t="s">
        <v>21</v>
      </c>
      <c r="U101" s="17"/>
      <c r="V101" s="34"/>
      <c r="W101" s="1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7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5"/>
      <c r="BC101" s="46"/>
      <c r="BD101" s="70"/>
    </row>
    <row r="102" spans="1:56" ht="15.75" customHeight="1" x14ac:dyDescent="0.3">
      <c r="A102" s="46"/>
      <c r="B102" s="70"/>
      <c r="C102" s="46"/>
      <c r="D102" s="14"/>
      <c r="E102" s="14"/>
      <c r="F102" s="14"/>
      <c r="G102" s="14"/>
      <c r="H102" s="14"/>
      <c r="I102" s="14"/>
      <c r="J102" s="14"/>
      <c r="K102" s="46"/>
      <c r="L102" s="70"/>
      <c r="M102" s="52"/>
      <c r="N102" s="45"/>
      <c r="O102" s="46"/>
      <c r="P102" s="46"/>
      <c r="Q102" s="45"/>
      <c r="R102" s="53"/>
      <c r="S102" s="53"/>
      <c r="T102" s="46"/>
      <c r="U102" s="17"/>
      <c r="V102" s="17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7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5"/>
      <c r="BC102" s="46"/>
      <c r="BD102" s="70"/>
    </row>
    <row r="103" spans="1:56" ht="15.75" customHeight="1" x14ac:dyDescent="0.3">
      <c r="A103" s="46" t="s">
        <v>479</v>
      </c>
      <c r="B103" s="70" t="s">
        <v>366</v>
      </c>
      <c r="C103" s="46" t="s">
        <v>380</v>
      </c>
      <c r="D103" s="14"/>
      <c r="E103" s="14"/>
      <c r="F103" s="14"/>
      <c r="G103" s="14"/>
      <c r="H103" s="14"/>
      <c r="I103" s="14"/>
      <c r="J103" s="14"/>
      <c r="K103" s="46" t="s">
        <v>172</v>
      </c>
      <c r="L103" s="70" t="s">
        <v>886</v>
      </c>
      <c r="M103" s="52" t="s">
        <v>881</v>
      </c>
      <c r="N103" s="45">
        <v>2598.3000000000002</v>
      </c>
      <c r="O103" s="46" t="s">
        <v>23</v>
      </c>
      <c r="P103" s="46" t="s">
        <v>23</v>
      </c>
      <c r="Q103" s="45">
        <v>0</v>
      </c>
      <c r="R103" s="53" t="s">
        <v>315</v>
      </c>
      <c r="S103" s="53" t="s">
        <v>279</v>
      </c>
      <c r="T103" s="46" t="s">
        <v>11</v>
      </c>
      <c r="U103" s="17"/>
      <c r="V103" s="34"/>
      <c r="W103" s="1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7"/>
      <c r="AO103" s="44">
        <f>SUM(W103:W104)</f>
        <v>0</v>
      </c>
      <c r="AP103" s="44">
        <f>SUM(X103:X104)</f>
        <v>0</v>
      </c>
      <c r="AQ103" s="44">
        <f>SUM(W105:W106)</f>
        <v>610.66</v>
      </c>
      <c r="AR103" s="44">
        <f>SUM(X105:X106)</f>
        <v>610.66</v>
      </c>
      <c r="AS103" s="44">
        <f>SUM(W107:W108)</f>
        <v>160</v>
      </c>
      <c r="AT103" s="44">
        <f>SUM(X107:X108)</f>
        <v>0</v>
      </c>
      <c r="AU103" s="44">
        <f>SUM(W109:W110)</f>
        <v>0</v>
      </c>
      <c r="AV103" s="44">
        <f>SUM(X109:X110)</f>
        <v>0</v>
      </c>
      <c r="AW103" s="44">
        <f>AO103+AQ103+AS103+AU103</f>
        <v>770.66</v>
      </c>
      <c r="AX103" s="44">
        <f>AP103+AR103+AT103+AV103</f>
        <v>610.66</v>
      </c>
      <c r="AY103" s="44">
        <f>N103-AW103</f>
        <v>1827.6400000000003</v>
      </c>
      <c r="AZ103" s="44">
        <f>N103-AX103</f>
        <v>1987.6400000000003</v>
      </c>
      <c r="BA103" s="44">
        <f>AW103*100/N103</f>
        <v>29.660162413885999</v>
      </c>
      <c r="BB103" s="45"/>
      <c r="BC103" s="46" t="s">
        <v>502</v>
      </c>
      <c r="BD103" s="70" t="s">
        <v>886</v>
      </c>
    </row>
    <row r="104" spans="1:56" ht="15.75" customHeight="1" x14ac:dyDescent="0.3">
      <c r="A104" s="46"/>
      <c r="B104" s="70"/>
      <c r="C104" s="46"/>
      <c r="D104" s="14"/>
      <c r="E104" s="14"/>
      <c r="F104" s="14"/>
      <c r="G104" s="14"/>
      <c r="H104" s="14"/>
      <c r="I104" s="14"/>
      <c r="J104" s="14"/>
      <c r="K104" s="46"/>
      <c r="L104" s="70"/>
      <c r="M104" s="52"/>
      <c r="N104" s="45"/>
      <c r="O104" s="46"/>
      <c r="P104" s="46"/>
      <c r="Q104" s="45"/>
      <c r="R104" s="53"/>
      <c r="S104" s="53"/>
      <c r="T104" s="46"/>
      <c r="U104" s="17"/>
      <c r="V104" s="34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3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5"/>
      <c r="BC104" s="46"/>
      <c r="BD104" s="70"/>
    </row>
    <row r="105" spans="1:56" ht="15.75" customHeight="1" x14ac:dyDescent="0.3">
      <c r="A105" s="46"/>
      <c r="B105" s="70"/>
      <c r="C105" s="46"/>
      <c r="D105" s="14"/>
      <c r="E105" s="14"/>
      <c r="F105" s="14"/>
      <c r="G105" s="14"/>
      <c r="H105" s="14"/>
      <c r="I105" s="14"/>
      <c r="J105" s="14"/>
      <c r="K105" s="46"/>
      <c r="L105" s="70"/>
      <c r="M105" s="52"/>
      <c r="N105" s="45"/>
      <c r="O105" s="46"/>
      <c r="P105" s="46"/>
      <c r="Q105" s="45"/>
      <c r="R105" s="53"/>
      <c r="S105" s="53"/>
      <c r="T105" s="46" t="s">
        <v>20</v>
      </c>
      <c r="U105" s="17"/>
      <c r="V105" s="34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7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5"/>
      <c r="BC105" s="46"/>
      <c r="BD105" s="70"/>
    </row>
    <row r="106" spans="1:56" ht="15.75" customHeight="1" x14ac:dyDescent="0.3">
      <c r="A106" s="46"/>
      <c r="B106" s="70"/>
      <c r="C106" s="46"/>
      <c r="D106" s="14"/>
      <c r="E106" s="14"/>
      <c r="F106" s="14"/>
      <c r="G106" s="14"/>
      <c r="H106" s="14"/>
      <c r="I106" s="14"/>
      <c r="J106" s="14"/>
      <c r="K106" s="46"/>
      <c r="L106" s="70"/>
      <c r="M106" s="52"/>
      <c r="N106" s="45"/>
      <c r="O106" s="46"/>
      <c r="P106" s="46"/>
      <c r="Q106" s="45"/>
      <c r="R106" s="53"/>
      <c r="S106" s="53"/>
      <c r="T106" s="46"/>
      <c r="U106" s="17" t="s">
        <v>916</v>
      </c>
      <c r="V106" s="34" t="s">
        <v>847</v>
      </c>
      <c r="W106" s="1">
        <v>610.66</v>
      </c>
      <c r="X106" s="1">
        <v>610.66</v>
      </c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7" t="s">
        <v>933</v>
      </c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5"/>
      <c r="BC106" s="46"/>
      <c r="BD106" s="70"/>
    </row>
    <row r="107" spans="1:56" ht="15.75" customHeight="1" x14ac:dyDescent="0.3">
      <c r="A107" s="46"/>
      <c r="B107" s="70"/>
      <c r="C107" s="46"/>
      <c r="D107" s="14"/>
      <c r="E107" s="14"/>
      <c r="F107" s="14"/>
      <c r="G107" s="14"/>
      <c r="H107" s="14"/>
      <c r="I107" s="14"/>
      <c r="J107" s="14"/>
      <c r="K107" s="46"/>
      <c r="L107" s="70"/>
      <c r="M107" s="52"/>
      <c r="N107" s="45"/>
      <c r="O107" s="46"/>
      <c r="P107" s="46"/>
      <c r="Q107" s="45"/>
      <c r="R107" s="53"/>
      <c r="S107" s="53"/>
      <c r="T107" s="46" t="s">
        <v>13</v>
      </c>
      <c r="U107" s="17" t="s">
        <v>1037</v>
      </c>
      <c r="V107" s="34" t="s">
        <v>1026</v>
      </c>
      <c r="W107" s="1">
        <v>160</v>
      </c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7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5"/>
      <c r="BC107" s="46"/>
      <c r="BD107" s="70"/>
    </row>
    <row r="108" spans="1:56" ht="15.75" customHeight="1" x14ac:dyDescent="0.3">
      <c r="A108" s="46"/>
      <c r="B108" s="70"/>
      <c r="C108" s="46"/>
      <c r="D108" s="14"/>
      <c r="E108" s="14"/>
      <c r="F108" s="14"/>
      <c r="G108" s="14"/>
      <c r="H108" s="14"/>
      <c r="I108" s="14"/>
      <c r="J108" s="14"/>
      <c r="K108" s="46"/>
      <c r="L108" s="70"/>
      <c r="M108" s="52"/>
      <c r="N108" s="45"/>
      <c r="O108" s="46"/>
      <c r="P108" s="46"/>
      <c r="Q108" s="45"/>
      <c r="R108" s="53"/>
      <c r="S108" s="53"/>
      <c r="T108" s="46"/>
      <c r="U108" s="17"/>
      <c r="V108" s="34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7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5"/>
      <c r="BC108" s="46"/>
      <c r="BD108" s="70"/>
    </row>
    <row r="109" spans="1:56" ht="15.75" customHeight="1" x14ac:dyDescent="0.3">
      <c r="A109" s="46"/>
      <c r="B109" s="70"/>
      <c r="C109" s="46"/>
      <c r="D109" s="14"/>
      <c r="E109" s="14"/>
      <c r="F109" s="14"/>
      <c r="G109" s="14"/>
      <c r="H109" s="14"/>
      <c r="I109" s="14"/>
      <c r="J109" s="14"/>
      <c r="K109" s="46"/>
      <c r="L109" s="70"/>
      <c r="M109" s="52"/>
      <c r="N109" s="45"/>
      <c r="O109" s="46"/>
      <c r="P109" s="46"/>
      <c r="Q109" s="45"/>
      <c r="R109" s="53"/>
      <c r="S109" s="53"/>
      <c r="T109" s="46" t="s">
        <v>21</v>
      </c>
      <c r="U109" s="17"/>
      <c r="V109" s="34"/>
      <c r="W109" s="1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7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5"/>
      <c r="BC109" s="46"/>
      <c r="BD109" s="70"/>
    </row>
    <row r="110" spans="1:56" ht="15.75" customHeight="1" x14ac:dyDescent="0.3">
      <c r="A110" s="46"/>
      <c r="B110" s="70"/>
      <c r="C110" s="46"/>
      <c r="D110" s="14"/>
      <c r="E110" s="14"/>
      <c r="F110" s="14"/>
      <c r="G110" s="14"/>
      <c r="H110" s="14"/>
      <c r="I110" s="14"/>
      <c r="J110" s="14"/>
      <c r="K110" s="46"/>
      <c r="L110" s="70"/>
      <c r="M110" s="52"/>
      <c r="N110" s="45"/>
      <c r="O110" s="46"/>
      <c r="P110" s="46"/>
      <c r="Q110" s="45"/>
      <c r="R110" s="53"/>
      <c r="S110" s="53"/>
      <c r="T110" s="46"/>
      <c r="U110" s="17"/>
      <c r="V110" s="17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7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5"/>
      <c r="BC110" s="46"/>
      <c r="BD110" s="70"/>
    </row>
    <row r="111" spans="1:56" ht="15.75" customHeight="1" x14ac:dyDescent="0.3">
      <c r="A111" s="46" t="s">
        <v>479</v>
      </c>
      <c r="B111" s="70" t="s">
        <v>366</v>
      </c>
      <c r="C111" s="46" t="s">
        <v>380</v>
      </c>
      <c r="D111" s="14"/>
      <c r="E111" s="14"/>
      <c r="F111" s="14"/>
      <c r="G111" s="14"/>
      <c r="H111" s="14"/>
      <c r="I111" s="14"/>
      <c r="J111" s="14"/>
      <c r="K111" s="46" t="s">
        <v>172</v>
      </c>
      <c r="L111" s="70" t="s">
        <v>885</v>
      </c>
      <c r="M111" s="52" t="s">
        <v>882</v>
      </c>
      <c r="N111" s="45">
        <v>5940</v>
      </c>
      <c r="O111" s="46" t="s">
        <v>23</v>
      </c>
      <c r="P111" s="46" t="s">
        <v>23</v>
      </c>
      <c r="Q111" s="45">
        <v>0</v>
      </c>
      <c r="R111" s="53" t="s">
        <v>315</v>
      </c>
      <c r="S111" s="53" t="s">
        <v>279</v>
      </c>
      <c r="T111" s="46" t="s">
        <v>11</v>
      </c>
      <c r="U111" s="17"/>
      <c r="V111" s="34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7"/>
      <c r="AO111" s="44">
        <f>SUM(W111:W112)</f>
        <v>0</v>
      </c>
      <c r="AP111" s="44">
        <f>SUM(X111:X112)</f>
        <v>0</v>
      </c>
      <c r="AQ111" s="44">
        <f>SUM(W113:W114)</f>
        <v>198</v>
      </c>
      <c r="AR111" s="44">
        <f>SUM(X113:X114)</f>
        <v>198</v>
      </c>
      <c r="AS111" s="44">
        <f>SUM(W115:W116)</f>
        <v>198</v>
      </c>
      <c r="AT111" s="44">
        <f>SUM(X115:X116)</f>
        <v>0</v>
      </c>
      <c r="AU111" s="44">
        <f>SUM(W117:W118)</f>
        <v>0</v>
      </c>
      <c r="AV111" s="44">
        <f>SUM(X117:X118)</f>
        <v>0</v>
      </c>
      <c r="AW111" s="44">
        <f>AO111+AQ111+AS111+AU111</f>
        <v>396</v>
      </c>
      <c r="AX111" s="44">
        <f>AP111+AR111+AT111+AV111</f>
        <v>198</v>
      </c>
      <c r="AY111" s="44">
        <f>N111-AW111</f>
        <v>5544</v>
      </c>
      <c r="AZ111" s="44">
        <f>N111-AX111</f>
        <v>5742</v>
      </c>
      <c r="BA111" s="44">
        <f>AW111*100/N111</f>
        <v>6.666666666666667</v>
      </c>
      <c r="BB111" s="45"/>
      <c r="BC111" s="46" t="s">
        <v>502</v>
      </c>
      <c r="BD111" s="70" t="s">
        <v>885</v>
      </c>
    </row>
    <row r="112" spans="1:56" ht="15.75" customHeight="1" x14ac:dyDescent="0.3">
      <c r="A112" s="46"/>
      <c r="B112" s="70"/>
      <c r="C112" s="46"/>
      <c r="D112" s="14"/>
      <c r="E112" s="14"/>
      <c r="F112" s="14"/>
      <c r="G112" s="14"/>
      <c r="H112" s="14"/>
      <c r="I112" s="14"/>
      <c r="J112" s="14"/>
      <c r="K112" s="46"/>
      <c r="L112" s="70"/>
      <c r="M112" s="52"/>
      <c r="N112" s="45"/>
      <c r="O112" s="46"/>
      <c r="P112" s="46"/>
      <c r="Q112" s="45"/>
      <c r="R112" s="53"/>
      <c r="S112" s="53"/>
      <c r="T112" s="46"/>
      <c r="U112" s="17"/>
      <c r="V112" s="34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3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5"/>
      <c r="BC112" s="46"/>
      <c r="BD112" s="70"/>
    </row>
    <row r="113" spans="1:56" ht="15.75" customHeight="1" x14ac:dyDescent="0.3">
      <c r="A113" s="46"/>
      <c r="B113" s="70"/>
      <c r="C113" s="46"/>
      <c r="D113" s="14"/>
      <c r="E113" s="14"/>
      <c r="F113" s="14"/>
      <c r="G113" s="14"/>
      <c r="H113" s="14"/>
      <c r="I113" s="14"/>
      <c r="J113" s="14"/>
      <c r="K113" s="46"/>
      <c r="L113" s="70"/>
      <c r="M113" s="52"/>
      <c r="N113" s="45"/>
      <c r="O113" s="46"/>
      <c r="P113" s="46"/>
      <c r="Q113" s="45"/>
      <c r="R113" s="53"/>
      <c r="S113" s="53"/>
      <c r="T113" s="46" t="s">
        <v>20</v>
      </c>
      <c r="U113" s="17"/>
      <c r="V113" s="34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7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5"/>
      <c r="BC113" s="46"/>
      <c r="BD113" s="70"/>
    </row>
    <row r="114" spans="1:56" ht="15.75" customHeight="1" x14ac:dyDescent="0.3">
      <c r="A114" s="46"/>
      <c r="B114" s="70"/>
      <c r="C114" s="46"/>
      <c r="D114" s="14"/>
      <c r="E114" s="14"/>
      <c r="F114" s="14"/>
      <c r="G114" s="14"/>
      <c r="H114" s="14"/>
      <c r="I114" s="14"/>
      <c r="J114" s="14"/>
      <c r="K114" s="46"/>
      <c r="L114" s="70"/>
      <c r="M114" s="52"/>
      <c r="N114" s="45"/>
      <c r="O114" s="46"/>
      <c r="P114" s="46"/>
      <c r="Q114" s="45"/>
      <c r="R114" s="53"/>
      <c r="S114" s="53"/>
      <c r="T114" s="46"/>
      <c r="U114" s="17" t="s">
        <v>892</v>
      </c>
      <c r="V114" s="34" t="s">
        <v>847</v>
      </c>
      <c r="W114" s="1">
        <v>198</v>
      </c>
      <c r="X114" s="1">
        <v>198</v>
      </c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7" t="s">
        <v>899</v>
      </c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5"/>
      <c r="BC114" s="46"/>
      <c r="BD114" s="70"/>
    </row>
    <row r="115" spans="1:56" ht="15.75" customHeight="1" x14ac:dyDescent="0.3">
      <c r="A115" s="46"/>
      <c r="B115" s="70"/>
      <c r="C115" s="46"/>
      <c r="D115" s="14"/>
      <c r="E115" s="14"/>
      <c r="F115" s="14"/>
      <c r="G115" s="14"/>
      <c r="H115" s="14"/>
      <c r="I115" s="14"/>
      <c r="J115" s="14"/>
      <c r="K115" s="46"/>
      <c r="L115" s="70"/>
      <c r="M115" s="52"/>
      <c r="N115" s="45"/>
      <c r="O115" s="46"/>
      <c r="P115" s="46"/>
      <c r="Q115" s="45"/>
      <c r="R115" s="53"/>
      <c r="S115" s="53"/>
      <c r="T115" s="46" t="s">
        <v>13</v>
      </c>
      <c r="U115" s="17" t="s">
        <v>1030</v>
      </c>
      <c r="V115" s="34" t="s">
        <v>1026</v>
      </c>
      <c r="W115" s="1">
        <v>198</v>
      </c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7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5"/>
      <c r="BC115" s="46"/>
      <c r="BD115" s="70"/>
    </row>
    <row r="116" spans="1:56" ht="15.75" customHeight="1" x14ac:dyDescent="0.3">
      <c r="A116" s="46"/>
      <c r="B116" s="70"/>
      <c r="C116" s="46"/>
      <c r="D116" s="14"/>
      <c r="E116" s="14"/>
      <c r="F116" s="14"/>
      <c r="G116" s="14"/>
      <c r="H116" s="14"/>
      <c r="I116" s="14"/>
      <c r="J116" s="14"/>
      <c r="K116" s="46"/>
      <c r="L116" s="70"/>
      <c r="M116" s="52"/>
      <c r="N116" s="45"/>
      <c r="O116" s="46"/>
      <c r="P116" s="46"/>
      <c r="Q116" s="45"/>
      <c r="R116" s="53"/>
      <c r="S116" s="53"/>
      <c r="T116" s="46"/>
      <c r="U116" s="17"/>
      <c r="V116" s="34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7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5"/>
      <c r="BC116" s="46"/>
      <c r="BD116" s="70"/>
    </row>
    <row r="117" spans="1:56" ht="15.75" customHeight="1" x14ac:dyDescent="0.3">
      <c r="A117" s="46"/>
      <c r="B117" s="70"/>
      <c r="C117" s="46"/>
      <c r="D117" s="14"/>
      <c r="E117" s="14"/>
      <c r="F117" s="14"/>
      <c r="G117" s="14"/>
      <c r="H117" s="14"/>
      <c r="I117" s="14"/>
      <c r="J117" s="14"/>
      <c r="K117" s="46"/>
      <c r="L117" s="70"/>
      <c r="M117" s="52"/>
      <c r="N117" s="45"/>
      <c r="O117" s="46"/>
      <c r="P117" s="46"/>
      <c r="Q117" s="45"/>
      <c r="R117" s="53"/>
      <c r="S117" s="53"/>
      <c r="T117" s="46" t="s">
        <v>21</v>
      </c>
      <c r="U117" s="17"/>
      <c r="V117" s="34"/>
      <c r="W117" s="1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7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5"/>
      <c r="BC117" s="46"/>
      <c r="BD117" s="70"/>
    </row>
    <row r="118" spans="1:56" ht="15.75" customHeight="1" x14ac:dyDescent="0.3">
      <c r="A118" s="46"/>
      <c r="B118" s="70"/>
      <c r="C118" s="46"/>
      <c r="D118" s="14"/>
      <c r="E118" s="14"/>
      <c r="F118" s="14"/>
      <c r="G118" s="14"/>
      <c r="H118" s="14"/>
      <c r="I118" s="14"/>
      <c r="J118" s="14"/>
      <c r="K118" s="46"/>
      <c r="L118" s="70"/>
      <c r="M118" s="52"/>
      <c r="N118" s="45"/>
      <c r="O118" s="46"/>
      <c r="P118" s="46"/>
      <c r="Q118" s="45"/>
      <c r="R118" s="53"/>
      <c r="S118" s="53"/>
      <c r="T118" s="46"/>
      <c r="U118" s="17"/>
      <c r="V118" s="17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7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5"/>
      <c r="BC118" s="46"/>
      <c r="BD118" s="70"/>
    </row>
    <row r="119" spans="1:56" ht="15.75" customHeight="1" x14ac:dyDescent="0.3">
      <c r="A119" s="46" t="s">
        <v>479</v>
      </c>
      <c r="B119" s="70" t="s">
        <v>366</v>
      </c>
      <c r="C119" s="46" t="s">
        <v>380</v>
      </c>
      <c r="D119" s="14"/>
      <c r="E119" s="14"/>
      <c r="F119" s="14"/>
      <c r="G119" s="14"/>
      <c r="H119" s="14"/>
      <c r="I119" s="14"/>
      <c r="J119" s="14"/>
      <c r="K119" s="46" t="s">
        <v>172</v>
      </c>
      <c r="L119" s="70" t="s">
        <v>884</v>
      </c>
      <c r="M119" s="52" t="s">
        <v>883</v>
      </c>
      <c r="N119" s="45">
        <v>948</v>
      </c>
      <c r="O119" s="46" t="s">
        <v>23</v>
      </c>
      <c r="P119" s="46" t="s">
        <v>23</v>
      </c>
      <c r="Q119" s="45">
        <v>0</v>
      </c>
      <c r="R119" s="53" t="s">
        <v>315</v>
      </c>
      <c r="S119" s="53" t="s">
        <v>279</v>
      </c>
      <c r="T119" s="46" t="s">
        <v>11</v>
      </c>
      <c r="U119" s="17"/>
      <c r="V119" s="34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7"/>
      <c r="AO119" s="44">
        <f>SUM(W119:W120)</f>
        <v>0</v>
      </c>
      <c r="AP119" s="44">
        <f>SUM(X119:X120)</f>
        <v>0</v>
      </c>
      <c r="AQ119" s="44">
        <f>SUM(W121:W122)</f>
        <v>71.099999999999994</v>
      </c>
      <c r="AR119" s="44">
        <f>SUM(X121:X122)</f>
        <v>71.099999999999994</v>
      </c>
      <c r="AS119" s="44">
        <f>SUM(W123:W124)</f>
        <v>0</v>
      </c>
      <c r="AT119" s="44">
        <f>SUM(X123:X124)</f>
        <v>0</v>
      </c>
      <c r="AU119" s="44">
        <f>SUM(W125:W126)</f>
        <v>0</v>
      </c>
      <c r="AV119" s="44">
        <f>SUM(X125:X126)</f>
        <v>0</v>
      </c>
      <c r="AW119" s="44">
        <f>AO119+AQ119+AS119+AU119</f>
        <v>71.099999999999994</v>
      </c>
      <c r="AX119" s="44">
        <f>AP119+AR119+AT119+AV119</f>
        <v>71.099999999999994</v>
      </c>
      <c r="AY119" s="44">
        <f>N119-AW119</f>
        <v>876.9</v>
      </c>
      <c r="AZ119" s="44">
        <f>N119-AX119</f>
        <v>876.9</v>
      </c>
      <c r="BA119" s="44">
        <f>AW119*100/N119</f>
        <v>7.4999999999999991</v>
      </c>
      <c r="BB119" s="45"/>
      <c r="BC119" s="46" t="s">
        <v>516</v>
      </c>
      <c r="BD119" s="70" t="s">
        <v>884</v>
      </c>
    </row>
    <row r="120" spans="1:56" ht="15.75" customHeight="1" x14ac:dyDescent="0.3">
      <c r="A120" s="46"/>
      <c r="B120" s="70"/>
      <c r="C120" s="46"/>
      <c r="D120" s="14"/>
      <c r="E120" s="14"/>
      <c r="F120" s="14"/>
      <c r="G120" s="14"/>
      <c r="H120" s="14"/>
      <c r="I120" s="14"/>
      <c r="J120" s="14"/>
      <c r="K120" s="46"/>
      <c r="L120" s="70"/>
      <c r="M120" s="52"/>
      <c r="N120" s="45"/>
      <c r="O120" s="46"/>
      <c r="P120" s="46"/>
      <c r="Q120" s="45"/>
      <c r="R120" s="53"/>
      <c r="S120" s="53"/>
      <c r="T120" s="46"/>
      <c r="U120" s="17"/>
      <c r="V120" s="34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3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5"/>
      <c r="BC120" s="46"/>
      <c r="BD120" s="70"/>
    </row>
    <row r="121" spans="1:56" ht="15.75" customHeight="1" x14ac:dyDescent="0.3">
      <c r="A121" s="46"/>
      <c r="B121" s="70"/>
      <c r="C121" s="46"/>
      <c r="D121" s="14"/>
      <c r="E121" s="14"/>
      <c r="F121" s="14"/>
      <c r="G121" s="14"/>
      <c r="H121" s="14"/>
      <c r="I121" s="14"/>
      <c r="J121" s="14"/>
      <c r="K121" s="46"/>
      <c r="L121" s="70"/>
      <c r="M121" s="52"/>
      <c r="N121" s="45"/>
      <c r="O121" s="46"/>
      <c r="P121" s="46"/>
      <c r="Q121" s="45"/>
      <c r="R121" s="53"/>
      <c r="S121" s="53"/>
      <c r="T121" s="46" t="s">
        <v>20</v>
      </c>
      <c r="U121" s="17" t="s">
        <v>1011</v>
      </c>
      <c r="V121" s="34" t="s">
        <v>996</v>
      </c>
      <c r="W121" s="1">
        <v>47.4</v>
      </c>
      <c r="X121" s="1">
        <v>47.4</v>
      </c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7" t="s">
        <v>1041</v>
      </c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5"/>
      <c r="BC121" s="46"/>
      <c r="BD121" s="70"/>
    </row>
    <row r="122" spans="1:56" ht="15.75" customHeight="1" x14ac:dyDescent="0.3">
      <c r="A122" s="46"/>
      <c r="B122" s="70"/>
      <c r="C122" s="46"/>
      <c r="D122" s="14"/>
      <c r="E122" s="14"/>
      <c r="F122" s="14"/>
      <c r="G122" s="14"/>
      <c r="H122" s="14"/>
      <c r="I122" s="14"/>
      <c r="J122" s="14"/>
      <c r="K122" s="46"/>
      <c r="L122" s="70"/>
      <c r="M122" s="52"/>
      <c r="N122" s="45"/>
      <c r="O122" s="46"/>
      <c r="P122" s="46"/>
      <c r="Q122" s="45"/>
      <c r="R122" s="53"/>
      <c r="S122" s="53"/>
      <c r="T122" s="46"/>
      <c r="U122" s="17" t="s">
        <v>918</v>
      </c>
      <c r="V122" s="34" t="s">
        <v>446</v>
      </c>
      <c r="W122" s="1">
        <v>23.7</v>
      </c>
      <c r="X122" s="1">
        <v>23.7</v>
      </c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7" t="s">
        <v>933</v>
      </c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5"/>
      <c r="BC122" s="46"/>
      <c r="BD122" s="70"/>
    </row>
    <row r="123" spans="1:56" ht="15.75" customHeight="1" x14ac:dyDescent="0.3">
      <c r="A123" s="46"/>
      <c r="B123" s="70"/>
      <c r="C123" s="46"/>
      <c r="D123" s="14"/>
      <c r="E123" s="14"/>
      <c r="F123" s="14"/>
      <c r="G123" s="14"/>
      <c r="H123" s="14"/>
      <c r="I123" s="14"/>
      <c r="J123" s="14"/>
      <c r="K123" s="46"/>
      <c r="L123" s="70"/>
      <c r="M123" s="52"/>
      <c r="N123" s="45"/>
      <c r="O123" s="46"/>
      <c r="P123" s="46"/>
      <c r="Q123" s="45"/>
      <c r="R123" s="53"/>
      <c r="S123" s="53"/>
      <c r="T123" s="46" t="s">
        <v>13</v>
      </c>
      <c r="U123" s="17"/>
      <c r="V123" s="34"/>
      <c r="W123" s="1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7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5"/>
      <c r="BC123" s="46"/>
      <c r="BD123" s="70"/>
    </row>
    <row r="124" spans="1:56" ht="15.75" customHeight="1" x14ac:dyDescent="0.3">
      <c r="A124" s="46"/>
      <c r="B124" s="70"/>
      <c r="C124" s="46"/>
      <c r="D124" s="14"/>
      <c r="E124" s="14"/>
      <c r="F124" s="14"/>
      <c r="G124" s="14"/>
      <c r="H124" s="14"/>
      <c r="I124" s="14"/>
      <c r="J124" s="14"/>
      <c r="K124" s="46"/>
      <c r="L124" s="70"/>
      <c r="M124" s="52"/>
      <c r="N124" s="45"/>
      <c r="O124" s="46"/>
      <c r="P124" s="46"/>
      <c r="Q124" s="45"/>
      <c r="R124" s="53"/>
      <c r="S124" s="53"/>
      <c r="T124" s="46"/>
      <c r="U124" s="17"/>
      <c r="V124" s="3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7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5"/>
      <c r="BC124" s="46"/>
      <c r="BD124" s="70"/>
    </row>
    <row r="125" spans="1:56" ht="20.25" customHeight="1" x14ac:dyDescent="0.3">
      <c r="A125" s="46"/>
      <c r="B125" s="70"/>
      <c r="C125" s="46"/>
      <c r="D125" s="14"/>
      <c r="E125" s="14"/>
      <c r="F125" s="14"/>
      <c r="G125" s="14"/>
      <c r="H125" s="14"/>
      <c r="I125" s="14"/>
      <c r="J125" s="14"/>
      <c r="K125" s="46"/>
      <c r="L125" s="70"/>
      <c r="M125" s="52"/>
      <c r="N125" s="45"/>
      <c r="O125" s="46"/>
      <c r="P125" s="46"/>
      <c r="Q125" s="45"/>
      <c r="R125" s="53"/>
      <c r="S125" s="53"/>
      <c r="T125" s="46" t="s">
        <v>21</v>
      </c>
      <c r="U125" s="17"/>
      <c r="V125" s="34"/>
      <c r="W125" s="1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7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5"/>
      <c r="BC125" s="46"/>
      <c r="BD125" s="70"/>
    </row>
    <row r="126" spans="1:56" ht="20.25" customHeight="1" x14ac:dyDescent="0.3">
      <c r="A126" s="46"/>
      <c r="B126" s="70"/>
      <c r="C126" s="46"/>
      <c r="D126" s="14"/>
      <c r="E126" s="14"/>
      <c r="F126" s="14"/>
      <c r="G126" s="14"/>
      <c r="H126" s="14"/>
      <c r="I126" s="14"/>
      <c r="J126" s="14"/>
      <c r="K126" s="46"/>
      <c r="L126" s="70"/>
      <c r="M126" s="52"/>
      <c r="N126" s="45"/>
      <c r="O126" s="46"/>
      <c r="P126" s="46"/>
      <c r="Q126" s="45"/>
      <c r="R126" s="53"/>
      <c r="S126" s="53"/>
      <c r="T126" s="46"/>
      <c r="U126" s="17"/>
      <c r="V126" s="17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7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5"/>
      <c r="BC126" s="46"/>
      <c r="BD126" s="70"/>
    </row>
    <row r="127" spans="1:56" ht="15.75" customHeight="1" x14ac:dyDescent="0.3">
      <c r="A127" s="46" t="s">
        <v>479</v>
      </c>
      <c r="B127" s="70" t="s">
        <v>910</v>
      </c>
      <c r="C127" s="46" t="s">
        <v>908</v>
      </c>
      <c r="D127" s="14"/>
      <c r="E127" s="14"/>
      <c r="F127" s="14"/>
      <c r="G127" s="14"/>
      <c r="H127" s="14"/>
      <c r="I127" s="14"/>
      <c r="J127" s="14"/>
      <c r="K127" s="46" t="s">
        <v>172</v>
      </c>
      <c r="L127" s="70" t="s">
        <v>911</v>
      </c>
      <c r="M127" s="52" t="s">
        <v>907</v>
      </c>
      <c r="N127" s="45">
        <v>6844</v>
      </c>
      <c r="O127" s="14"/>
      <c r="P127" s="14"/>
      <c r="Q127" s="13"/>
      <c r="R127" s="18"/>
      <c r="S127" s="18"/>
      <c r="T127" s="46" t="s">
        <v>11</v>
      </c>
      <c r="U127" s="17"/>
      <c r="V127" s="17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7"/>
      <c r="AO127" s="44">
        <f>SUM(W127:W128)</f>
        <v>0</v>
      </c>
      <c r="AP127" s="44">
        <f>SUM(X127:X128)</f>
        <v>0</v>
      </c>
      <c r="AQ127" s="44">
        <f>SUM(W129:W130)</f>
        <v>177</v>
      </c>
      <c r="AR127" s="44">
        <f>SUM(X129:X130)</f>
        <v>177</v>
      </c>
      <c r="AS127" s="44">
        <f>SUM(W131:W132)</f>
        <v>0</v>
      </c>
      <c r="AT127" s="44">
        <f>SUM(X131:X132)</f>
        <v>0</v>
      </c>
      <c r="AU127" s="44">
        <f>SUM(W133:W134)</f>
        <v>0</v>
      </c>
      <c r="AV127" s="44">
        <f>SUM(X133:X134)</f>
        <v>0</v>
      </c>
      <c r="AW127" s="44">
        <f>AO127+AQ127+AS127+AU127</f>
        <v>177</v>
      </c>
      <c r="AX127" s="44">
        <f>AP127+AR127+AT127+AV127</f>
        <v>177</v>
      </c>
      <c r="AY127" s="44">
        <f>N127-AW127</f>
        <v>6667</v>
      </c>
      <c r="AZ127" s="44">
        <f>N127-AX127</f>
        <v>6667</v>
      </c>
      <c r="BA127" s="44">
        <f>AW127*100/N127</f>
        <v>2.5862068965517242</v>
      </c>
      <c r="BB127" s="45"/>
      <c r="BC127" s="46" t="s">
        <v>909</v>
      </c>
      <c r="BD127" s="70" t="s">
        <v>911</v>
      </c>
    </row>
    <row r="128" spans="1:56" ht="15.75" customHeight="1" x14ac:dyDescent="0.3">
      <c r="A128" s="46"/>
      <c r="B128" s="70"/>
      <c r="C128" s="46"/>
      <c r="D128" s="14"/>
      <c r="E128" s="14"/>
      <c r="F128" s="14"/>
      <c r="G128" s="14"/>
      <c r="H128" s="14"/>
      <c r="I128" s="14"/>
      <c r="J128" s="14"/>
      <c r="K128" s="46"/>
      <c r="L128" s="70"/>
      <c r="M128" s="52"/>
      <c r="N128" s="45"/>
      <c r="O128" s="14"/>
      <c r="P128" s="14"/>
      <c r="Q128" s="13"/>
      <c r="R128" s="18"/>
      <c r="S128" s="18"/>
      <c r="T128" s="46"/>
      <c r="U128" s="17"/>
      <c r="V128" s="17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7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5"/>
      <c r="BC128" s="46"/>
      <c r="BD128" s="70"/>
    </row>
    <row r="129" spans="1:56" ht="15.75" customHeight="1" x14ac:dyDescent="0.3">
      <c r="A129" s="46"/>
      <c r="B129" s="70"/>
      <c r="C129" s="46"/>
      <c r="D129" s="14"/>
      <c r="E129" s="14"/>
      <c r="F129" s="14"/>
      <c r="G129" s="14"/>
      <c r="H129" s="14"/>
      <c r="I129" s="14"/>
      <c r="J129" s="14"/>
      <c r="K129" s="46"/>
      <c r="L129" s="70"/>
      <c r="M129" s="52"/>
      <c r="N129" s="45"/>
      <c r="O129" s="14"/>
      <c r="P129" s="14"/>
      <c r="Q129" s="13"/>
      <c r="R129" s="18"/>
      <c r="S129" s="18"/>
      <c r="T129" s="46" t="s">
        <v>20</v>
      </c>
      <c r="U129" s="17" t="s">
        <v>976</v>
      </c>
      <c r="V129" s="34" t="s">
        <v>977</v>
      </c>
      <c r="W129" s="4">
        <v>118</v>
      </c>
      <c r="X129" s="4">
        <v>118</v>
      </c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7" t="s">
        <v>996</v>
      </c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5"/>
      <c r="BC129" s="46"/>
      <c r="BD129" s="70"/>
    </row>
    <row r="130" spans="1:56" ht="15.75" customHeight="1" x14ac:dyDescent="0.3">
      <c r="A130" s="46"/>
      <c r="B130" s="70"/>
      <c r="C130" s="46"/>
      <c r="D130" s="14"/>
      <c r="E130" s="14"/>
      <c r="F130" s="14"/>
      <c r="G130" s="14"/>
      <c r="H130" s="14"/>
      <c r="I130" s="14"/>
      <c r="J130" s="14"/>
      <c r="K130" s="46"/>
      <c r="L130" s="70"/>
      <c r="M130" s="52"/>
      <c r="N130" s="45"/>
      <c r="O130" s="14"/>
      <c r="P130" s="14"/>
      <c r="Q130" s="13"/>
      <c r="R130" s="18"/>
      <c r="S130" s="18"/>
      <c r="T130" s="46"/>
      <c r="U130" s="17" t="s">
        <v>943</v>
      </c>
      <c r="V130" s="17" t="s">
        <v>944</v>
      </c>
      <c r="W130" s="4">
        <v>59</v>
      </c>
      <c r="X130" s="4">
        <v>59</v>
      </c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7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5"/>
      <c r="BC130" s="46"/>
      <c r="BD130" s="70"/>
    </row>
    <row r="131" spans="1:56" ht="15.75" customHeight="1" x14ac:dyDescent="0.3">
      <c r="A131" s="46"/>
      <c r="B131" s="70"/>
      <c r="C131" s="46"/>
      <c r="D131" s="14"/>
      <c r="E131" s="14"/>
      <c r="F131" s="14"/>
      <c r="G131" s="14"/>
      <c r="H131" s="14"/>
      <c r="I131" s="14"/>
      <c r="J131" s="14"/>
      <c r="K131" s="46"/>
      <c r="L131" s="70"/>
      <c r="M131" s="52"/>
      <c r="N131" s="45"/>
      <c r="O131" s="14"/>
      <c r="P131" s="14"/>
      <c r="Q131" s="13"/>
      <c r="R131" s="18"/>
      <c r="S131" s="18"/>
      <c r="T131" s="46" t="s">
        <v>13</v>
      </c>
      <c r="U131" s="17"/>
      <c r="V131" s="34"/>
      <c r="W131" s="1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7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5"/>
      <c r="BC131" s="46"/>
      <c r="BD131" s="70"/>
    </row>
    <row r="132" spans="1:56" ht="15.75" customHeight="1" x14ac:dyDescent="0.3">
      <c r="A132" s="46"/>
      <c r="B132" s="70"/>
      <c r="C132" s="46"/>
      <c r="D132" s="14"/>
      <c r="E132" s="14"/>
      <c r="F132" s="14"/>
      <c r="G132" s="14"/>
      <c r="H132" s="14"/>
      <c r="I132" s="14"/>
      <c r="J132" s="14"/>
      <c r="K132" s="46"/>
      <c r="L132" s="70"/>
      <c r="M132" s="52"/>
      <c r="N132" s="45"/>
      <c r="O132" s="14"/>
      <c r="P132" s="14"/>
      <c r="Q132" s="13"/>
      <c r="R132" s="18"/>
      <c r="S132" s="18"/>
      <c r="T132" s="46"/>
      <c r="U132" s="17"/>
      <c r="V132" s="3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7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5"/>
      <c r="BC132" s="46"/>
      <c r="BD132" s="70"/>
    </row>
    <row r="133" spans="1:56" ht="15.75" customHeight="1" x14ac:dyDescent="0.3">
      <c r="A133" s="46"/>
      <c r="B133" s="70"/>
      <c r="C133" s="46"/>
      <c r="D133" s="14"/>
      <c r="E133" s="14"/>
      <c r="F133" s="14"/>
      <c r="G133" s="14"/>
      <c r="H133" s="14"/>
      <c r="I133" s="14"/>
      <c r="J133" s="14"/>
      <c r="K133" s="46"/>
      <c r="L133" s="70"/>
      <c r="M133" s="52"/>
      <c r="N133" s="45"/>
      <c r="O133" s="14"/>
      <c r="P133" s="14"/>
      <c r="Q133" s="13"/>
      <c r="R133" s="18"/>
      <c r="S133" s="18"/>
      <c r="T133" s="46" t="s">
        <v>21</v>
      </c>
      <c r="U133" s="17"/>
      <c r="V133" s="17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7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5"/>
      <c r="BC133" s="46"/>
      <c r="BD133" s="70"/>
    </row>
    <row r="134" spans="1:56" ht="15.75" customHeight="1" x14ac:dyDescent="0.3">
      <c r="A134" s="46"/>
      <c r="B134" s="70"/>
      <c r="C134" s="46"/>
      <c r="D134" s="14"/>
      <c r="E134" s="14"/>
      <c r="F134" s="14"/>
      <c r="G134" s="14"/>
      <c r="H134" s="14"/>
      <c r="I134" s="14"/>
      <c r="J134" s="14"/>
      <c r="K134" s="46"/>
      <c r="L134" s="70"/>
      <c r="M134" s="52"/>
      <c r="N134" s="45"/>
      <c r="O134" s="14"/>
      <c r="P134" s="14"/>
      <c r="Q134" s="13"/>
      <c r="R134" s="18"/>
      <c r="S134" s="18"/>
      <c r="T134" s="46"/>
      <c r="U134" s="17"/>
      <c r="V134" s="17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7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5"/>
      <c r="BC134" s="46"/>
      <c r="BD134" s="70"/>
    </row>
    <row r="135" spans="1:56" ht="15.75" customHeight="1" x14ac:dyDescent="0.3">
      <c r="A135" s="46" t="s">
        <v>479</v>
      </c>
      <c r="B135" s="70" t="s">
        <v>366</v>
      </c>
      <c r="C135" s="46" t="s">
        <v>1033</v>
      </c>
      <c r="D135" s="14"/>
      <c r="E135" s="14"/>
      <c r="F135" s="14"/>
      <c r="G135" s="14"/>
      <c r="H135" s="14"/>
      <c r="I135" s="14"/>
      <c r="J135" s="14"/>
      <c r="K135" s="46" t="s">
        <v>172</v>
      </c>
      <c r="L135" s="70" t="s">
        <v>1032</v>
      </c>
      <c r="M135" s="52" t="s">
        <v>1031</v>
      </c>
      <c r="N135" s="45">
        <v>1719</v>
      </c>
      <c r="O135" s="14"/>
      <c r="P135" s="14"/>
      <c r="Q135" s="13"/>
      <c r="R135" s="18"/>
      <c r="S135" s="18"/>
      <c r="T135" s="46" t="s">
        <v>11</v>
      </c>
      <c r="U135" s="17"/>
      <c r="V135" s="17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7"/>
      <c r="AO135" s="44">
        <f>SUM(W135:W136)</f>
        <v>0</v>
      </c>
      <c r="AP135" s="44">
        <f>SUM(X135:X136)</f>
        <v>0</v>
      </c>
      <c r="AQ135" s="44">
        <f>SUM(W137:W138)</f>
        <v>0</v>
      </c>
      <c r="AR135" s="44">
        <f>SUM(X137:X138)</f>
        <v>0</v>
      </c>
      <c r="AS135" s="44">
        <f>SUM(W139:W140)</f>
        <v>573</v>
      </c>
      <c r="AT135" s="44">
        <f>SUM(X139:X140)</f>
        <v>0</v>
      </c>
      <c r="AU135" s="44">
        <f>SUM(W141:W142)</f>
        <v>0</v>
      </c>
      <c r="AV135" s="44">
        <f>SUM(X141:X142)</f>
        <v>0</v>
      </c>
      <c r="AW135" s="44">
        <f>AO135+AQ135+AS135+AU135</f>
        <v>573</v>
      </c>
      <c r="AX135" s="44">
        <f>AP135+AR135+AT135+AV135</f>
        <v>0</v>
      </c>
      <c r="AY135" s="44">
        <f>N135-AW135</f>
        <v>1146</v>
      </c>
      <c r="AZ135" s="44">
        <f>N135-AX135</f>
        <v>1719</v>
      </c>
      <c r="BA135" s="44">
        <f>AW135*100/N135</f>
        <v>33.333333333333336</v>
      </c>
      <c r="BB135" s="45"/>
      <c r="BC135" s="46" t="s">
        <v>502</v>
      </c>
      <c r="BD135" s="70" t="s">
        <v>1032</v>
      </c>
    </row>
    <row r="136" spans="1:56" ht="15.75" customHeight="1" x14ac:dyDescent="0.3">
      <c r="A136" s="46"/>
      <c r="B136" s="70"/>
      <c r="C136" s="46"/>
      <c r="D136" s="14"/>
      <c r="E136" s="14"/>
      <c r="F136" s="14"/>
      <c r="G136" s="14"/>
      <c r="H136" s="14"/>
      <c r="I136" s="14"/>
      <c r="J136" s="14"/>
      <c r="K136" s="46"/>
      <c r="L136" s="70"/>
      <c r="M136" s="52"/>
      <c r="N136" s="45"/>
      <c r="O136" s="14"/>
      <c r="P136" s="14"/>
      <c r="Q136" s="13"/>
      <c r="R136" s="18"/>
      <c r="S136" s="18"/>
      <c r="T136" s="46"/>
      <c r="U136" s="17"/>
      <c r="V136" s="17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7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5"/>
      <c r="BC136" s="46"/>
      <c r="BD136" s="70"/>
    </row>
    <row r="137" spans="1:56" ht="15.75" customHeight="1" x14ac:dyDescent="0.3">
      <c r="A137" s="46"/>
      <c r="B137" s="70"/>
      <c r="C137" s="46"/>
      <c r="D137" s="14"/>
      <c r="E137" s="14"/>
      <c r="F137" s="14"/>
      <c r="G137" s="14"/>
      <c r="H137" s="14"/>
      <c r="I137" s="14"/>
      <c r="J137" s="14"/>
      <c r="K137" s="46"/>
      <c r="L137" s="70"/>
      <c r="M137" s="52"/>
      <c r="N137" s="45"/>
      <c r="O137" s="14"/>
      <c r="P137" s="14"/>
      <c r="Q137" s="13"/>
      <c r="R137" s="18"/>
      <c r="S137" s="18"/>
      <c r="T137" s="46" t="s">
        <v>20</v>
      </c>
      <c r="U137" s="17"/>
      <c r="V137" s="34"/>
      <c r="W137" s="4"/>
      <c r="X137" s="4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7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5"/>
      <c r="BC137" s="46"/>
      <c r="BD137" s="70"/>
    </row>
    <row r="138" spans="1:56" ht="15.75" customHeight="1" x14ac:dyDescent="0.3">
      <c r="A138" s="46"/>
      <c r="B138" s="70"/>
      <c r="C138" s="46"/>
      <c r="D138" s="14"/>
      <c r="E138" s="14"/>
      <c r="F138" s="14"/>
      <c r="G138" s="14"/>
      <c r="H138" s="14"/>
      <c r="I138" s="14"/>
      <c r="J138" s="14"/>
      <c r="K138" s="46"/>
      <c r="L138" s="70"/>
      <c r="M138" s="52"/>
      <c r="N138" s="45"/>
      <c r="O138" s="14"/>
      <c r="P138" s="14"/>
      <c r="Q138" s="13"/>
      <c r="R138" s="18"/>
      <c r="S138" s="18"/>
      <c r="T138" s="46"/>
      <c r="U138" s="17"/>
      <c r="V138" s="17"/>
      <c r="W138" s="4"/>
      <c r="X138" s="4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7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5"/>
      <c r="BC138" s="46"/>
      <c r="BD138" s="70"/>
    </row>
    <row r="139" spans="1:56" ht="15.75" customHeight="1" x14ac:dyDescent="0.3">
      <c r="A139" s="46"/>
      <c r="B139" s="70"/>
      <c r="C139" s="46"/>
      <c r="D139" s="14"/>
      <c r="E139" s="14"/>
      <c r="F139" s="14"/>
      <c r="G139" s="14"/>
      <c r="H139" s="14"/>
      <c r="I139" s="14"/>
      <c r="J139" s="14"/>
      <c r="K139" s="46"/>
      <c r="L139" s="70"/>
      <c r="M139" s="52"/>
      <c r="N139" s="45"/>
      <c r="O139" s="14"/>
      <c r="P139" s="14"/>
      <c r="Q139" s="13"/>
      <c r="R139" s="18"/>
      <c r="S139" s="18"/>
      <c r="T139" s="46" t="s">
        <v>13</v>
      </c>
      <c r="U139" s="17" t="s">
        <v>1034</v>
      </c>
      <c r="V139" s="34" t="s">
        <v>1026</v>
      </c>
      <c r="W139" s="1">
        <v>573</v>
      </c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7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5"/>
      <c r="BC139" s="46"/>
      <c r="BD139" s="70"/>
    </row>
    <row r="140" spans="1:56" ht="15.75" customHeight="1" x14ac:dyDescent="0.3">
      <c r="A140" s="46"/>
      <c r="B140" s="70"/>
      <c r="C140" s="46"/>
      <c r="D140" s="14"/>
      <c r="E140" s="14"/>
      <c r="F140" s="14"/>
      <c r="G140" s="14"/>
      <c r="H140" s="14"/>
      <c r="I140" s="14"/>
      <c r="J140" s="14"/>
      <c r="K140" s="46"/>
      <c r="L140" s="70"/>
      <c r="M140" s="52"/>
      <c r="N140" s="45"/>
      <c r="O140" s="14"/>
      <c r="P140" s="14"/>
      <c r="Q140" s="13"/>
      <c r="R140" s="18"/>
      <c r="S140" s="18"/>
      <c r="T140" s="46"/>
      <c r="U140" s="17"/>
      <c r="V140" s="3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7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5"/>
      <c r="BC140" s="46"/>
      <c r="BD140" s="70"/>
    </row>
    <row r="141" spans="1:56" ht="15.75" customHeight="1" x14ac:dyDescent="0.3">
      <c r="A141" s="46"/>
      <c r="B141" s="70"/>
      <c r="C141" s="46"/>
      <c r="D141" s="14"/>
      <c r="E141" s="14"/>
      <c r="F141" s="14"/>
      <c r="G141" s="14"/>
      <c r="H141" s="14"/>
      <c r="I141" s="14"/>
      <c r="J141" s="14"/>
      <c r="K141" s="46"/>
      <c r="L141" s="70"/>
      <c r="M141" s="52"/>
      <c r="N141" s="45"/>
      <c r="O141" s="14"/>
      <c r="P141" s="14"/>
      <c r="Q141" s="13"/>
      <c r="R141" s="18"/>
      <c r="S141" s="18"/>
      <c r="T141" s="46" t="s">
        <v>21</v>
      </c>
      <c r="U141" s="17"/>
      <c r="V141" s="17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7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5"/>
      <c r="BC141" s="46"/>
      <c r="BD141" s="70"/>
    </row>
    <row r="142" spans="1:56" ht="15.75" customHeight="1" x14ac:dyDescent="0.3">
      <c r="A142" s="46"/>
      <c r="B142" s="70"/>
      <c r="C142" s="46"/>
      <c r="D142" s="14"/>
      <c r="E142" s="14"/>
      <c r="F142" s="14"/>
      <c r="G142" s="14"/>
      <c r="H142" s="14"/>
      <c r="I142" s="14"/>
      <c r="J142" s="14"/>
      <c r="K142" s="46"/>
      <c r="L142" s="70"/>
      <c r="M142" s="52"/>
      <c r="N142" s="45"/>
      <c r="O142" s="14"/>
      <c r="P142" s="14"/>
      <c r="Q142" s="13"/>
      <c r="R142" s="18"/>
      <c r="S142" s="18"/>
      <c r="T142" s="46"/>
      <c r="U142" s="17"/>
      <c r="V142" s="17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7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5"/>
      <c r="BC142" s="46"/>
      <c r="BD142" s="70"/>
    </row>
    <row r="143" spans="1:56" ht="54" customHeight="1" x14ac:dyDescent="0.3">
      <c r="A143" s="46" t="s">
        <v>479</v>
      </c>
      <c r="B143" s="70" t="s">
        <v>366</v>
      </c>
      <c r="C143" s="46" t="s">
        <v>365</v>
      </c>
      <c r="D143" s="14"/>
      <c r="E143" s="14"/>
      <c r="F143" s="14"/>
      <c r="G143" s="14"/>
      <c r="H143" s="14"/>
      <c r="I143" s="14"/>
      <c r="J143" s="14"/>
      <c r="K143" s="46" t="s">
        <v>172</v>
      </c>
      <c r="L143" s="70" t="s">
        <v>485</v>
      </c>
      <c r="M143" s="52" t="s">
        <v>367</v>
      </c>
      <c r="N143" s="45">
        <v>4710</v>
      </c>
      <c r="O143" s="14"/>
      <c r="P143" s="14"/>
      <c r="Q143" s="13"/>
      <c r="R143" s="18"/>
      <c r="S143" s="18"/>
      <c r="T143" s="46" t="s">
        <v>11</v>
      </c>
      <c r="U143" s="17" t="s">
        <v>423</v>
      </c>
      <c r="V143" s="34"/>
      <c r="W143" s="1">
        <v>392.5</v>
      </c>
      <c r="X143" s="1">
        <v>392.5</v>
      </c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7"/>
      <c r="AO143" s="44">
        <f>SUM(W143:W145)</f>
        <v>525.95000000000005</v>
      </c>
      <c r="AP143" s="44">
        <f>SUM(X143:X145)</f>
        <v>525.95000000000005</v>
      </c>
      <c r="AQ143" s="44">
        <f>SUM(W146:W241)</f>
        <v>30512.489999999991</v>
      </c>
      <c r="AR143" s="44">
        <f>SUM(X146:X148)</f>
        <v>2355</v>
      </c>
      <c r="AS143" s="44">
        <f>SUM(W149:W150)</f>
        <v>0</v>
      </c>
      <c r="AT143" s="44">
        <f>SUM(X149:X150)</f>
        <v>0</v>
      </c>
      <c r="AU143" s="44">
        <f>SUM(W151:W152)</f>
        <v>0</v>
      </c>
      <c r="AV143" s="44">
        <f>SUM(X151:X152)</f>
        <v>0</v>
      </c>
      <c r="AW143" s="44">
        <f>AO143+AQ143+AS143+AU143</f>
        <v>31038.439999999991</v>
      </c>
      <c r="AX143" s="44">
        <f>AP143+AR143+AT143+AV143</f>
        <v>2880.95</v>
      </c>
      <c r="AY143" s="44">
        <f>N143-AW143</f>
        <v>-26328.439999999991</v>
      </c>
      <c r="AZ143" s="44">
        <f>N143-AX143</f>
        <v>1829.0500000000002</v>
      </c>
      <c r="BA143" s="44">
        <f>AW143*100/N143</f>
        <v>658.99023354564736</v>
      </c>
      <c r="BB143" s="13"/>
      <c r="BC143" s="46" t="s">
        <v>368</v>
      </c>
      <c r="BD143" s="70" t="s">
        <v>485</v>
      </c>
    </row>
    <row r="144" spans="1:56" ht="16.5" customHeight="1" x14ac:dyDescent="0.3">
      <c r="A144" s="46"/>
      <c r="B144" s="70"/>
      <c r="C144" s="46"/>
      <c r="D144" s="14"/>
      <c r="E144" s="14"/>
      <c r="F144" s="14"/>
      <c r="G144" s="14"/>
      <c r="H144" s="14"/>
      <c r="I144" s="14"/>
      <c r="J144" s="14"/>
      <c r="K144" s="46"/>
      <c r="L144" s="70"/>
      <c r="M144" s="52"/>
      <c r="N144" s="45"/>
      <c r="O144" s="14"/>
      <c r="P144" s="14"/>
      <c r="Q144" s="13"/>
      <c r="R144" s="18"/>
      <c r="S144" s="18"/>
      <c r="T144" s="46"/>
      <c r="U144" s="17" t="s">
        <v>437</v>
      </c>
      <c r="V144" s="34"/>
      <c r="W144" s="35">
        <v>86.35</v>
      </c>
      <c r="X144" s="35">
        <v>86.35</v>
      </c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17" t="s">
        <v>420</v>
      </c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13"/>
      <c r="BC144" s="46"/>
      <c r="BD144" s="70"/>
    </row>
    <row r="145" spans="1:56" ht="16.5" customHeight="1" x14ac:dyDescent="0.3">
      <c r="A145" s="46"/>
      <c r="B145" s="70"/>
      <c r="C145" s="46"/>
      <c r="D145" s="14"/>
      <c r="E145" s="14"/>
      <c r="F145" s="14"/>
      <c r="G145" s="14"/>
      <c r="H145" s="14"/>
      <c r="I145" s="14"/>
      <c r="J145" s="14"/>
      <c r="K145" s="46"/>
      <c r="L145" s="70"/>
      <c r="M145" s="52"/>
      <c r="N145" s="45"/>
      <c r="O145" s="14"/>
      <c r="P145" s="14"/>
      <c r="Q145" s="13"/>
      <c r="R145" s="18"/>
      <c r="S145" s="18"/>
      <c r="T145" s="46"/>
      <c r="U145" s="17" t="s">
        <v>438</v>
      </c>
      <c r="V145" s="34"/>
      <c r="W145" s="35">
        <v>47.1</v>
      </c>
      <c r="X145" s="35">
        <v>47.1</v>
      </c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4" t="s">
        <v>420</v>
      </c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13"/>
      <c r="BC145" s="46"/>
      <c r="BD145" s="70"/>
    </row>
    <row r="146" spans="1:56" ht="16.5" customHeight="1" x14ac:dyDescent="0.3">
      <c r="A146" s="46"/>
      <c r="B146" s="70"/>
      <c r="C146" s="46"/>
      <c r="D146" s="14"/>
      <c r="E146" s="14"/>
      <c r="F146" s="14"/>
      <c r="G146" s="14"/>
      <c r="H146" s="14"/>
      <c r="I146" s="14"/>
      <c r="J146" s="14"/>
      <c r="K146" s="46"/>
      <c r="L146" s="70"/>
      <c r="M146" s="52"/>
      <c r="N146" s="45"/>
      <c r="O146" s="14"/>
      <c r="P146" s="14"/>
      <c r="Q146" s="13"/>
      <c r="R146" s="18"/>
      <c r="S146" s="18"/>
      <c r="T146" s="46" t="s">
        <v>20</v>
      </c>
      <c r="U146" s="17" t="s">
        <v>634</v>
      </c>
      <c r="V146" s="34" t="s">
        <v>553</v>
      </c>
      <c r="W146" s="1">
        <v>1570</v>
      </c>
      <c r="X146" s="1">
        <v>1570</v>
      </c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7" t="s">
        <v>632</v>
      </c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13"/>
      <c r="BC146" s="46"/>
      <c r="BD146" s="70"/>
    </row>
    <row r="147" spans="1:56" ht="16.5" customHeight="1" x14ac:dyDescent="0.3">
      <c r="A147" s="46"/>
      <c r="B147" s="70"/>
      <c r="C147" s="46"/>
      <c r="D147" s="14"/>
      <c r="E147" s="14"/>
      <c r="F147" s="14"/>
      <c r="G147" s="14"/>
      <c r="H147" s="14"/>
      <c r="I147" s="14"/>
      <c r="J147" s="14"/>
      <c r="K147" s="46"/>
      <c r="L147" s="70"/>
      <c r="M147" s="52"/>
      <c r="N147" s="45"/>
      <c r="O147" s="14"/>
      <c r="P147" s="14"/>
      <c r="Q147" s="13"/>
      <c r="R147" s="18"/>
      <c r="S147" s="18"/>
      <c r="T147" s="46"/>
      <c r="U147" s="17" t="s">
        <v>794</v>
      </c>
      <c r="V147" s="34" t="s">
        <v>680</v>
      </c>
      <c r="W147" s="1">
        <v>785</v>
      </c>
      <c r="X147" s="1">
        <v>785</v>
      </c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7" t="s">
        <v>843</v>
      </c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13"/>
      <c r="BC147" s="46"/>
      <c r="BD147" s="70"/>
    </row>
    <row r="148" spans="1:56" ht="15.75" customHeight="1" x14ac:dyDescent="0.3">
      <c r="A148" s="46"/>
      <c r="B148" s="70"/>
      <c r="C148" s="46"/>
      <c r="D148" s="14"/>
      <c r="E148" s="14"/>
      <c r="F148" s="14"/>
      <c r="G148" s="14"/>
      <c r="H148" s="14"/>
      <c r="I148" s="14"/>
      <c r="J148" s="14"/>
      <c r="K148" s="46"/>
      <c r="L148" s="70"/>
      <c r="M148" s="52"/>
      <c r="N148" s="45"/>
      <c r="O148" s="14"/>
      <c r="P148" s="14"/>
      <c r="Q148" s="13"/>
      <c r="R148" s="18"/>
      <c r="S148" s="18"/>
      <c r="T148" s="46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7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13"/>
      <c r="BC148" s="46"/>
      <c r="BD148" s="70"/>
    </row>
    <row r="149" spans="1:56" ht="16.5" customHeight="1" x14ac:dyDescent="0.3">
      <c r="A149" s="46"/>
      <c r="B149" s="70"/>
      <c r="C149" s="46"/>
      <c r="D149" s="14"/>
      <c r="E149" s="14"/>
      <c r="F149" s="14"/>
      <c r="G149" s="14"/>
      <c r="H149" s="14"/>
      <c r="I149" s="14"/>
      <c r="J149" s="14"/>
      <c r="K149" s="46"/>
      <c r="L149" s="70"/>
      <c r="M149" s="52"/>
      <c r="N149" s="45"/>
      <c r="O149" s="14"/>
      <c r="P149" s="14"/>
      <c r="Q149" s="13"/>
      <c r="R149" s="18"/>
      <c r="S149" s="18"/>
      <c r="T149" s="46" t="s">
        <v>13</v>
      </c>
      <c r="U149" s="17"/>
      <c r="V149" s="34"/>
      <c r="W149" s="1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7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13"/>
      <c r="BC149" s="46"/>
      <c r="BD149" s="70"/>
    </row>
    <row r="150" spans="1:56" ht="16.5" customHeight="1" x14ac:dyDescent="0.3">
      <c r="A150" s="46"/>
      <c r="B150" s="70"/>
      <c r="C150" s="46"/>
      <c r="D150" s="14"/>
      <c r="E150" s="14"/>
      <c r="F150" s="14"/>
      <c r="G150" s="14"/>
      <c r="H150" s="14"/>
      <c r="I150" s="14"/>
      <c r="J150" s="14"/>
      <c r="K150" s="46"/>
      <c r="L150" s="70"/>
      <c r="M150" s="52"/>
      <c r="N150" s="45"/>
      <c r="O150" s="14"/>
      <c r="P150" s="14"/>
      <c r="Q150" s="13"/>
      <c r="R150" s="18"/>
      <c r="S150" s="18"/>
      <c r="T150" s="46"/>
      <c r="U150" s="17"/>
      <c r="V150" s="3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7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13"/>
      <c r="BC150" s="46"/>
      <c r="BD150" s="70"/>
    </row>
    <row r="151" spans="1:56" ht="16.5" customHeight="1" x14ac:dyDescent="0.3">
      <c r="A151" s="46"/>
      <c r="B151" s="70"/>
      <c r="C151" s="46"/>
      <c r="D151" s="14"/>
      <c r="E151" s="14"/>
      <c r="F151" s="14"/>
      <c r="G151" s="14"/>
      <c r="H151" s="14"/>
      <c r="I151" s="14"/>
      <c r="J151" s="14"/>
      <c r="K151" s="46"/>
      <c r="L151" s="70"/>
      <c r="M151" s="52"/>
      <c r="N151" s="45"/>
      <c r="O151" s="14"/>
      <c r="P151" s="14"/>
      <c r="Q151" s="13"/>
      <c r="R151" s="18"/>
      <c r="S151" s="18"/>
      <c r="T151" s="46" t="s">
        <v>21</v>
      </c>
      <c r="U151" s="17"/>
      <c r="V151" s="34"/>
      <c r="W151" s="1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7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13"/>
      <c r="BC151" s="46"/>
      <c r="BD151" s="70"/>
    </row>
    <row r="152" spans="1:56" ht="16.5" customHeight="1" x14ac:dyDescent="0.3">
      <c r="A152" s="46"/>
      <c r="B152" s="70"/>
      <c r="C152" s="46"/>
      <c r="D152" s="14"/>
      <c r="E152" s="14"/>
      <c r="F152" s="14"/>
      <c r="G152" s="14"/>
      <c r="H152" s="14"/>
      <c r="I152" s="14"/>
      <c r="J152" s="14"/>
      <c r="K152" s="46"/>
      <c r="L152" s="70"/>
      <c r="M152" s="52"/>
      <c r="N152" s="45"/>
      <c r="O152" s="14"/>
      <c r="P152" s="14"/>
      <c r="Q152" s="13"/>
      <c r="R152" s="18"/>
      <c r="S152" s="18"/>
      <c r="T152" s="46"/>
      <c r="U152" s="17"/>
      <c r="V152" s="17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7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13"/>
      <c r="BC152" s="46"/>
      <c r="BD152" s="70"/>
    </row>
    <row r="153" spans="1:56" ht="89.25" customHeight="1" x14ac:dyDescent="0.3">
      <c r="A153" s="46" t="s">
        <v>479</v>
      </c>
      <c r="B153" s="70" t="s">
        <v>366</v>
      </c>
      <c r="C153" s="46" t="s">
        <v>369</v>
      </c>
      <c r="D153" s="14"/>
      <c r="E153" s="14"/>
      <c r="F153" s="14"/>
      <c r="G153" s="14"/>
      <c r="H153" s="14"/>
      <c r="I153" s="14"/>
      <c r="J153" s="14"/>
      <c r="K153" s="46" t="s">
        <v>172</v>
      </c>
      <c r="L153" s="70" t="s">
        <v>605</v>
      </c>
      <c r="M153" s="52" t="s">
        <v>370</v>
      </c>
      <c r="N153" s="45">
        <v>4510.5</v>
      </c>
      <c r="O153" s="14"/>
      <c r="P153" s="14"/>
      <c r="Q153" s="13"/>
      <c r="R153" s="18"/>
      <c r="S153" s="18"/>
      <c r="T153" s="46" t="s">
        <v>11</v>
      </c>
      <c r="U153" s="14">
        <v>43835819</v>
      </c>
      <c r="V153" s="34"/>
      <c r="W153" s="1">
        <v>965</v>
      </c>
      <c r="X153" s="12">
        <v>965</v>
      </c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7"/>
      <c r="AO153" s="44">
        <f>SUM(W153:W154)</f>
        <v>965</v>
      </c>
      <c r="AP153" s="44">
        <f>SUM(X153:X154)</f>
        <v>965</v>
      </c>
      <c r="AQ153" s="44">
        <f>SUM(W155:W157)</f>
        <v>1685</v>
      </c>
      <c r="AR153" s="44">
        <f>SUM(X155:X157)</f>
        <v>1685</v>
      </c>
      <c r="AS153" s="44">
        <f>SUM(W158:W159)</f>
        <v>0</v>
      </c>
      <c r="AT153" s="44">
        <f>SUM(X158:X159)</f>
        <v>0</v>
      </c>
      <c r="AU153" s="44">
        <f>SUM(W160:W161)</f>
        <v>0</v>
      </c>
      <c r="AV153" s="44">
        <f>SUM(X160:X161)</f>
        <v>0</v>
      </c>
      <c r="AW153" s="44">
        <f>AO153+AQ153+AS153+AU153</f>
        <v>2650</v>
      </c>
      <c r="AX153" s="44">
        <f>AP153+AR153+AT153+AV153</f>
        <v>2650</v>
      </c>
      <c r="AY153" s="44">
        <f>N153-AW153</f>
        <v>1860.5</v>
      </c>
      <c r="AZ153" s="44">
        <f>N153-AX153</f>
        <v>1860.5</v>
      </c>
      <c r="BA153" s="44">
        <f>AW153*100/N153</f>
        <v>58.751801352399958</v>
      </c>
      <c r="BB153" s="13"/>
      <c r="BC153" s="46" t="s">
        <v>371</v>
      </c>
      <c r="BD153" s="70" t="s">
        <v>605</v>
      </c>
    </row>
    <row r="154" spans="1:56" ht="16.5" customHeight="1" x14ac:dyDescent="0.3">
      <c r="A154" s="46"/>
      <c r="B154" s="70"/>
      <c r="C154" s="46"/>
      <c r="D154" s="14"/>
      <c r="E154" s="14"/>
      <c r="F154" s="14"/>
      <c r="G154" s="14"/>
      <c r="H154" s="14"/>
      <c r="I154" s="14"/>
      <c r="J154" s="14"/>
      <c r="K154" s="46"/>
      <c r="L154" s="70"/>
      <c r="M154" s="52"/>
      <c r="N154" s="45"/>
      <c r="O154" s="14"/>
      <c r="P154" s="14"/>
      <c r="Q154" s="13"/>
      <c r="R154" s="18"/>
      <c r="S154" s="18"/>
      <c r="T154" s="46"/>
      <c r="U154" s="17"/>
      <c r="V154" s="34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3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13"/>
      <c r="BC154" s="46"/>
      <c r="BD154" s="70"/>
    </row>
    <row r="155" spans="1:56" ht="16.5" customHeight="1" x14ac:dyDescent="0.3">
      <c r="A155" s="46"/>
      <c r="B155" s="70"/>
      <c r="C155" s="46"/>
      <c r="D155" s="14"/>
      <c r="E155" s="14"/>
      <c r="F155" s="14"/>
      <c r="G155" s="14"/>
      <c r="H155" s="14"/>
      <c r="I155" s="14"/>
      <c r="J155" s="14"/>
      <c r="K155" s="46"/>
      <c r="L155" s="70"/>
      <c r="M155" s="52"/>
      <c r="N155" s="45"/>
      <c r="O155" s="14"/>
      <c r="P155" s="14"/>
      <c r="Q155" s="13"/>
      <c r="R155" s="18"/>
      <c r="S155" s="18"/>
      <c r="T155" s="46" t="s">
        <v>20</v>
      </c>
      <c r="U155" s="17" t="s">
        <v>991</v>
      </c>
      <c r="V155" s="34" t="s">
        <v>958</v>
      </c>
      <c r="W155" s="1">
        <v>772</v>
      </c>
      <c r="X155" s="1">
        <v>772</v>
      </c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7" t="s">
        <v>1001</v>
      </c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13"/>
      <c r="BC155" s="46"/>
      <c r="BD155" s="70"/>
    </row>
    <row r="156" spans="1:56" ht="16.5" customHeight="1" x14ac:dyDescent="0.3">
      <c r="A156" s="46"/>
      <c r="B156" s="70"/>
      <c r="C156" s="46"/>
      <c r="D156" s="14"/>
      <c r="E156" s="14"/>
      <c r="F156" s="14"/>
      <c r="G156" s="14"/>
      <c r="H156" s="14"/>
      <c r="I156" s="14"/>
      <c r="J156" s="14"/>
      <c r="K156" s="46"/>
      <c r="L156" s="70"/>
      <c r="M156" s="52"/>
      <c r="N156" s="45"/>
      <c r="O156" s="14"/>
      <c r="P156" s="14"/>
      <c r="Q156" s="13"/>
      <c r="R156" s="18"/>
      <c r="S156" s="18"/>
      <c r="T156" s="46"/>
      <c r="U156" s="17" t="s">
        <v>656</v>
      </c>
      <c r="V156" s="34" t="s">
        <v>602</v>
      </c>
      <c r="W156" s="1">
        <v>141</v>
      </c>
      <c r="X156" s="1">
        <v>141</v>
      </c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7" t="s">
        <v>632</v>
      </c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13"/>
      <c r="BC156" s="46"/>
      <c r="BD156" s="70"/>
    </row>
    <row r="157" spans="1:56" ht="16.5" customHeight="1" x14ac:dyDescent="0.3">
      <c r="A157" s="46"/>
      <c r="B157" s="70"/>
      <c r="C157" s="46"/>
      <c r="D157" s="14"/>
      <c r="E157" s="14"/>
      <c r="F157" s="14"/>
      <c r="G157" s="14"/>
      <c r="H157" s="14"/>
      <c r="I157" s="14"/>
      <c r="J157" s="14"/>
      <c r="K157" s="46"/>
      <c r="L157" s="70"/>
      <c r="M157" s="52"/>
      <c r="N157" s="45"/>
      <c r="O157" s="14"/>
      <c r="P157" s="14"/>
      <c r="Q157" s="13"/>
      <c r="R157" s="18"/>
      <c r="S157" s="18"/>
      <c r="T157" s="46"/>
      <c r="U157" s="17" t="s">
        <v>633</v>
      </c>
      <c r="V157" s="34" t="s">
        <v>566</v>
      </c>
      <c r="W157" s="1">
        <v>772</v>
      </c>
      <c r="X157" s="1">
        <v>772</v>
      </c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7" t="s">
        <v>632</v>
      </c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13"/>
      <c r="BC157" s="46"/>
      <c r="BD157" s="70"/>
    </row>
    <row r="158" spans="1:56" ht="16.5" customHeight="1" x14ac:dyDescent="0.3">
      <c r="A158" s="46"/>
      <c r="B158" s="70"/>
      <c r="C158" s="46"/>
      <c r="D158" s="14"/>
      <c r="E158" s="14"/>
      <c r="F158" s="14"/>
      <c r="G158" s="14"/>
      <c r="H158" s="14"/>
      <c r="I158" s="14"/>
      <c r="J158" s="14"/>
      <c r="K158" s="46"/>
      <c r="L158" s="70"/>
      <c r="M158" s="52"/>
      <c r="N158" s="45"/>
      <c r="O158" s="14"/>
      <c r="P158" s="14"/>
      <c r="Q158" s="13"/>
      <c r="R158" s="18"/>
      <c r="S158" s="18"/>
      <c r="T158" s="46" t="s">
        <v>13</v>
      </c>
      <c r="U158" s="17"/>
      <c r="V158" s="34"/>
      <c r="W158" s="1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7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13"/>
      <c r="BC158" s="46"/>
      <c r="BD158" s="70"/>
    </row>
    <row r="159" spans="1:56" ht="16.5" customHeight="1" x14ac:dyDescent="0.3">
      <c r="A159" s="46"/>
      <c r="B159" s="70"/>
      <c r="C159" s="46"/>
      <c r="D159" s="14"/>
      <c r="E159" s="14"/>
      <c r="F159" s="14"/>
      <c r="G159" s="14"/>
      <c r="H159" s="14"/>
      <c r="I159" s="14"/>
      <c r="J159" s="14"/>
      <c r="K159" s="46"/>
      <c r="L159" s="70"/>
      <c r="M159" s="52"/>
      <c r="N159" s="45"/>
      <c r="O159" s="14"/>
      <c r="P159" s="14"/>
      <c r="Q159" s="13"/>
      <c r="R159" s="18"/>
      <c r="S159" s="18"/>
      <c r="T159" s="46"/>
      <c r="U159" s="17"/>
      <c r="V159" s="34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7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13"/>
      <c r="BC159" s="46"/>
      <c r="BD159" s="70"/>
    </row>
    <row r="160" spans="1:56" ht="16.5" customHeight="1" x14ac:dyDescent="0.3">
      <c r="A160" s="46"/>
      <c r="B160" s="70"/>
      <c r="C160" s="46"/>
      <c r="D160" s="14"/>
      <c r="E160" s="14"/>
      <c r="F160" s="14"/>
      <c r="G160" s="14"/>
      <c r="H160" s="14"/>
      <c r="I160" s="14"/>
      <c r="J160" s="14"/>
      <c r="K160" s="46"/>
      <c r="L160" s="70"/>
      <c r="M160" s="52"/>
      <c r="N160" s="45"/>
      <c r="O160" s="14"/>
      <c r="P160" s="14"/>
      <c r="Q160" s="13"/>
      <c r="R160" s="18"/>
      <c r="S160" s="18"/>
      <c r="T160" s="46" t="s">
        <v>21</v>
      </c>
      <c r="U160" s="17"/>
      <c r="V160" s="34"/>
      <c r="W160" s="1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7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13"/>
      <c r="BC160" s="46"/>
      <c r="BD160" s="70"/>
    </row>
    <row r="161" spans="1:56" ht="16.5" customHeight="1" x14ac:dyDescent="0.3">
      <c r="A161" s="46"/>
      <c r="B161" s="70"/>
      <c r="C161" s="46"/>
      <c r="D161" s="14"/>
      <c r="E161" s="14"/>
      <c r="F161" s="14"/>
      <c r="G161" s="14"/>
      <c r="H161" s="14"/>
      <c r="I161" s="14"/>
      <c r="J161" s="14"/>
      <c r="K161" s="46"/>
      <c r="L161" s="70"/>
      <c r="M161" s="52"/>
      <c r="N161" s="45"/>
      <c r="O161" s="14"/>
      <c r="P161" s="14"/>
      <c r="Q161" s="13"/>
      <c r="R161" s="18"/>
      <c r="S161" s="18"/>
      <c r="T161" s="46"/>
      <c r="U161" s="17"/>
      <c r="V161" s="17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7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13"/>
      <c r="BC161" s="46"/>
      <c r="BD161" s="70"/>
    </row>
    <row r="162" spans="1:56" ht="104.25" customHeight="1" x14ac:dyDescent="0.3">
      <c r="A162" s="48" t="s">
        <v>479</v>
      </c>
      <c r="B162" s="70" t="s">
        <v>366</v>
      </c>
      <c r="C162" s="46" t="s">
        <v>380</v>
      </c>
      <c r="D162" s="14"/>
      <c r="E162" s="14"/>
      <c r="F162" s="14"/>
      <c r="G162" s="14"/>
      <c r="H162" s="14"/>
      <c r="I162" s="14"/>
      <c r="J162" s="14"/>
      <c r="K162" s="46" t="s">
        <v>172</v>
      </c>
      <c r="L162" s="70" t="s">
        <v>609</v>
      </c>
      <c r="M162" s="52" t="s">
        <v>386</v>
      </c>
      <c r="N162" s="45">
        <v>409.2</v>
      </c>
      <c r="O162" s="14"/>
      <c r="P162" s="14"/>
      <c r="Q162" s="13"/>
      <c r="R162" s="18"/>
      <c r="S162" s="18"/>
      <c r="T162" s="46" t="s">
        <v>11</v>
      </c>
      <c r="U162" s="14">
        <v>439131138</v>
      </c>
      <c r="V162" s="17" t="s">
        <v>432</v>
      </c>
      <c r="W162" s="12">
        <v>136.4</v>
      </c>
      <c r="X162" s="12">
        <v>136.4</v>
      </c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7" t="s">
        <v>462</v>
      </c>
      <c r="AO162" s="44">
        <f>SUM(W162:W163)</f>
        <v>136.4</v>
      </c>
      <c r="AP162" s="44">
        <f>SUM(X162:X163)</f>
        <v>136.4</v>
      </c>
      <c r="AQ162" s="44">
        <f>SUM(W164:W165)</f>
        <v>136.4</v>
      </c>
      <c r="AR162" s="44">
        <f>SUM(X164:X165)</f>
        <v>136.4</v>
      </c>
      <c r="AS162" s="44">
        <f>SUM(W166:W167)</f>
        <v>0</v>
      </c>
      <c r="AT162" s="44">
        <f>SUM(X166:X167)</f>
        <v>0</v>
      </c>
      <c r="AU162" s="44">
        <f>SUM(W168:W169)</f>
        <v>0</v>
      </c>
      <c r="AV162" s="44">
        <f>SUM(X168:X169)</f>
        <v>0</v>
      </c>
      <c r="AW162" s="44">
        <f>AO162+AQ162+AS162+AU162</f>
        <v>272.8</v>
      </c>
      <c r="AX162" s="44">
        <f>AP162+AR162+AT162+AV162</f>
        <v>272.8</v>
      </c>
      <c r="AY162" s="44">
        <f>N162-AW162</f>
        <v>136.39999999999998</v>
      </c>
      <c r="AZ162" s="44">
        <f>N162-AX162</f>
        <v>136.39999999999998</v>
      </c>
      <c r="BA162" s="44">
        <f>AW162*100/N162</f>
        <v>66.666666666666671</v>
      </c>
      <c r="BB162" s="13"/>
      <c r="BC162" s="46" t="s">
        <v>404</v>
      </c>
      <c r="BD162" s="70" t="s">
        <v>609</v>
      </c>
    </row>
    <row r="163" spans="1:56" ht="16.5" customHeight="1" x14ac:dyDescent="0.3">
      <c r="A163" s="49"/>
      <c r="B163" s="70"/>
      <c r="C163" s="46"/>
      <c r="D163" s="14"/>
      <c r="E163" s="14"/>
      <c r="F163" s="14"/>
      <c r="G163" s="14"/>
      <c r="H163" s="14"/>
      <c r="I163" s="14"/>
      <c r="J163" s="14"/>
      <c r="K163" s="46"/>
      <c r="L163" s="70"/>
      <c r="M163" s="52"/>
      <c r="N163" s="45"/>
      <c r="O163" s="14"/>
      <c r="P163" s="14"/>
      <c r="Q163" s="13"/>
      <c r="R163" s="18"/>
      <c r="S163" s="18"/>
      <c r="T163" s="46"/>
      <c r="U163" s="17"/>
      <c r="V163" s="34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3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13"/>
      <c r="BC163" s="46"/>
      <c r="BD163" s="70"/>
    </row>
    <row r="164" spans="1:56" ht="16.5" customHeight="1" x14ac:dyDescent="0.3">
      <c r="A164" s="49"/>
      <c r="B164" s="70"/>
      <c r="C164" s="46"/>
      <c r="D164" s="14"/>
      <c r="E164" s="14"/>
      <c r="F164" s="14"/>
      <c r="G164" s="14"/>
      <c r="H164" s="14"/>
      <c r="I164" s="14"/>
      <c r="J164" s="14"/>
      <c r="K164" s="46"/>
      <c r="L164" s="70"/>
      <c r="M164" s="52"/>
      <c r="N164" s="45"/>
      <c r="O164" s="14"/>
      <c r="P164" s="14"/>
      <c r="Q164" s="13"/>
      <c r="R164" s="18"/>
      <c r="S164" s="18"/>
      <c r="T164" s="46" t="s">
        <v>20</v>
      </c>
      <c r="U164" s="17"/>
      <c r="V164" s="34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7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13"/>
      <c r="BC164" s="46"/>
      <c r="BD164" s="70"/>
    </row>
    <row r="165" spans="1:56" ht="16.5" customHeight="1" x14ac:dyDescent="0.3">
      <c r="A165" s="49"/>
      <c r="B165" s="70"/>
      <c r="C165" s="46"/>
      <c r="D165" s="14"/>
      <c r="E165" s="14"/>
      <c r="F165" s="14"/>
      <c r="G165" s="14"/>
      <c r="H165" s="14"/>
      <c r="I165" s="14"/>
      <c r="J165" s="14"/>
      <c r="K165" s="46"/>
      <c r="L165" s="70"/>
      <c r="M165" s="52"/>
      <c r="N165" s="45"/>
      <c r="O165" s="14"/>
      <c r="P165" s="14"/>
      <c r="Q165" s="13"/>
      <c r="R165" s="18"/>
      <c r="S165" s="18"/>
      <c r="T165" s="46"/>
      <c r="U165" s="17" t="s">
        <v>815</v>
      </c>
      <c r="V165" s="34" t="s">
        <v>681</v>
      </c>
      <c r="W165" s="1">
        <v>136.4</v>
      </c>
      <c r="X165" s="1">
        <v>136.4</v>
      </c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7" t="s">
        <v>868</v>
      </c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13"/>
      <c r="BC165" s="46"/>
      <c r="BD165" s="70"/>
    </row>
    <row r="166" spans="1:56" ht="16.5" customHeight="1" x14ac:dyDescent="0.3">
      <c r="A166" s="49"/>
      <c r="B166" s="70"/>
      <c r="C166" s="46"/>
      <c r="D166" s="14"/>
      <c r="E166" s="14"/>
      <c r="F166" s="14"/>
      <c r="G166" s="14"/>
      <c r="H166" s="14"/>
      <c r="I166" s="14"/>
      <c r="J166" s="14"/>
      <c r="K166" s="46"/>
      <c r="L166" s="70"/>
      <c r="M166" s="52"/>
      <c r="N166" s="45"/>
      <c r="O166" s="14"/>
      <c r="P166" s="14"/>
      <c r="Q166" s="13"/>
      <c r="R166" s="18"/>
      <c r="S166" s="18"/>
      <c r="T166" s="46" t="s">
        <v>13</v>
      </c>
      <c r="U166" s="17"/>
      <c r="V166" s="34"/>
      <c r="W166" s="1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7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13"/>
      <c r="BC166" s="46"/>
      <c r="BD166" s="70"/>
    </row>
    <row r="167" spans="1:56" ht="16.5" customHeight="1" x14ac:dyDescent="0.3">
      <c r="A167" s="49"/>
      <c r="B167" s="70"/>
      <c r="C167" s="46"/>
      <c r="D167" s="14"/>
      <c r="E167" s="14"/>
      <c r="F167" s="14"/>
      <c r="G167" s="14"/>
      <c r="H167" s="14"/>
      <c r="I167" s="14"/>
      <c r="J167" s="14"/>
      <c r="K167" s="46"/>
      <c r="L167" s="70"/>
      <c r="M167" s="52"/>
      <c r="N167" s="45"/>
      <c r="O167" s="14"/>
      <c r="P167" s="14"/>
      <c r="Q167" s="13"/>
      <c r="R167" s="18"/>
      <c r="S167" s="18"/>
      <c r="T167" s="46"/>
      <c r="U167" s="17"/>
      <c r="V167" s="34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7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13"/>
      <c r="BC167" s="46"/>
      <c r="BD167" s="70"/>
    </row>
    <row r="168" spans="1:56" ht="16.5" customHeight="1" x14ac:dyDescent="0.3">
      <c r="A168" s="49"/>
      <c r="B168" s="70"/>
      <c r="C168" s="46"/>
      <c r="D168" s="14"/>
      <c r="E168" s="14"/>
      <c r="F168" s="14"/>
      <c r="G168" s="14"/>
      <c r="H168" s="14"/>
      <c r="I168" s="14"/>
      <c r="J168" s="14"/>
      <c r="K168" s="46"/>
      <c r="L168" s="70"/>
      <c r="M168" s="52"/>
      <c r="N168" s="45"/>
      <c r="O168" s="14"/>
      <c r="P168" s="14"/>
      <c r="Q168" s="13"/>
      <c r="R168" s="18"/>
      <c r="S168" s="18"/>
      <c r="T168" s="46" t="s">
        <v>21</v>
      </c>
      <c r="U168" s="17"/>
      <c r="V168" s="34"/>
      <c r="W168" s="1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7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13"/>
      <c r="BC168" s="46"/>
      <c r="BD168" s="70"/>
    </row>
    <row r="169" spans="1:56" ht="16.5" customHeight="1" x14ac:dyDescent="0.3">
      <c r="A169" s="50"/>
      <c r="B169" s="70"/>
      <c r="C169" s="46"/>
      <c r="D169" s="14"/>
      <c r="E169" s="14"/>
      <c r="F169" s="14"/>
      <c r="G169" s="14"/>
      <c r="H169" s="14"/>
      <c r="I169" s="14"/>
      <c r="J169" s="14"/>
      <c r="K169" s="46"/>
      <c r="L169" s="70"/>
      <c r="M169" s="52"/>
      <c r="N169" s="45"/>
      <c r="O169" s="14"/>
      <c r="P169" s="14"/>
      <c r="Q169" s="13"/>
      <c r="R169" s="18"/>
      <c r="S169" s="18"/>
      <c r="T169" s="46"/>
      <c r="U169" s="17"/>
      <c r="V169" s="17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7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13"/>
      <c r="BC169" s="46"/>
      <c r="BD169" s="70"/>
    </row>
    <row r="170" spans="1:56" ht="104.25" customHeight="1" x14ac:dyDescent="0.3">
      <c r="A170" s="46" t="s">
        <v>479</v>
      </c>
      <c r="B170" s="70" t="s">
        <v>366</v>
      </c>
      <c r="C170" s="46" t="s">
        <v>380</v>
      </c>
      <c r="D170" s="14"/>
      <c r="E170" s="14"/>
      <c r="F170" s="14"/>
      <c r="G170" s="14"/>
      <c r="H170" s="14"/>
      <c r="I170" s="14"/>
      <c r="J170" s="14"/>
      <c r="K170" s="46" t="s">
        <v>172</v>
      </c>
      <c r="L170" s="70" t="s">
        <v>610</v>
      </c>
      <c r="M170" s="52" t="s">
        <v>387</v>
      </c>
      <c r="N170" s="45">
        <v>5655.15</v>
      </c>
      <c r="O170" s="14"/>
      <c r="P170" s="14"/>
      <c r="Q170" s="13"/>
      <c r="R170" s="18"/>
      <c r="S170" s="18"/>
      <c r="T170" s="46" t="s">
        <v>11</v>
      </c>
      <c r="U170" s="17"/>
      <c r="V170" s="34"/>
      <c r="W170" s="1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7"/>
      <c r="AO170" s="44">
        <f>SUM(W170:W173)</f>
        <v>804.98</v>
      </c>
      <c r="AP170" s="44">
        <f>SUM(X170:X173)</f>
        <v>804.98</v>
      </c>
      <c r="AQ170" s="44">
        <f>SUM(W174:W178)</f>
        <v>1238.6100000000001</v>
      </c>
      <c r="AR170" s="44">
        <f>SUM(X174:X178)</f>
        <v>1238.6100000000001</v>
      </c>
      <c r="AS170" s="44">
        <f>SUM(W179:W180)</f>
        <v>0</v>
      </c>
      <c r="AT170" s="44">
        <f>SUM(X179:X180)</f>
        <v>0</v>
      </c>
      <c r="AU170" s="44">
        <f>SUM(W181:W182)</f>
        <v>0</v>
      </c>
      <c r="AV170" s="44">
        <f>SUM(X181:X182)</f>
        <v>0</v>
      </c>
      <c r="AW170" s="44">
        <f>AO170+AQ170+AS170+AU170</f>
        <v>2043.5900000000001</v>
      </c>
      <c r="AX170" s="44">
        <f>AP170+AR170+AT170+AV170</f>
        <v>2043.5900000000001</v>
      </c>
      <c r="AY170" s="44">
        <f>N170-AW170</f>
        <v>3611.5599999999995</v>
      </c>
      <c r="AZ170" s="44">
        <f>N170-AX170</f>
        <v>3611.5599999999995</v>
      </c>
      <c r="BA170" s="44">
        <f>AW170*100/N170</f>
        <v>36.13679566412916</v>
      </c>
      <c r="BB170" s="45"/>
      <c r="BC170" s="46" t="s">
        <v>404</v>
      </c>
      <c r="BD170" s="70" t="s">
        <v>610</v>
      </c>
    </row>
    <row r="171" spans="1:56" ht="16.5" customHeight="1" x14ac:dyDescent="0.3">
      <c r="A171" s="46"/>
      <c r="B171" s="70"/>
      <c r="C171" s="46"/>
      <c r="D171" s="14"/>
      <c r="E171" s="14"/>
      <c r="F171" s="14"/>
      <c r="G171" s="14"/>
      <c r="H171" s="14"/>
      <c r="I171" s="14"/>
      <c r="J171" s="14"/>
      <c r="K171" s="46"/>
      <c r="L171" s="70"/>
      <c r="M171" s="52"/>
      <c r="N171" s="45"/>
      <c r="O171" s="14"/>
      <c r="P171" s="14"/>
      <c r="Q171" s="13"/>
      <c r="R171" s="18"/>
      <c r="S171" s="18"/>
      <c r="T171" s="46"/>
      <c r="U171" s="17" t="s">
        <v>464</v>
      </c>
      <c r="V171" s="34" t="s">
        <v>432</v>
      </c>
      <c r="W171" s="1">
        <v>9.15</v>
      </c>
      <c r="X171" s="1">
        <v>9.15</v>
      </c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7" t="s">
        <v>462</v>
      </c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5"/>
      <c r="BC171" s="46"/>
      <c r="BD171" s="70"/>
    </row>
    <row r="172" spans="1:56" ht="16.5" customHeight="1" x14ac:dyDescent="0.3">
      <c r="A172" s="46"/>
      <c r="B172" s="70"/>
      <c r="C172" s="46"/>
      <c r="D172" s="14"/>
      <c r="E172" s="14"/>
      <c r="F172" s="14"/>
      <c r="G172" s="14"/>
      <c r="H172" s="14"/>
      <c r="I172" s="14"/>
      <c r="J172" s="14"/>
      <c r="K172" s="46"/>
      <c r="L172" s="70"/>
      <c r="M172" s="52"/>
      <c r="N172" s="45"/>
      <c r="O172" s="14"/>
      <c r="P172" s="14"/>
      <c r="Q172" s="13"/>
      <c r="R172" s="18"/>
      <c r="S172" s="18"/>
      <c r="T172" s="46"/>
      <c r="U172" s="34" t="s">
        <v>463</v>
      </c>
      <c r="V172" s="1" t="s">
        <v>429</v>
      </c>
      <c r="W172" s="1">
        <v>366</v>
      </c>
      <c r="X172" s="1">
        <v>366</v>
      </c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7" t="s">
        <v>462</v>
      </c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5"/>
      <c r="BC172" s="46"/>
      <c r="BD172" s="70"/>
    </row>
    <row r="173" spans="1:56" ht="16.5" customHeight="1" x14ac:dyDescent="0.3">
      <c r="A173" s="46"/>
      <c r="B173" s="70"/>
      <c r="C173" s="46"/>
      <c r="D173" s="14"/>
      <c r="E173" s="14"/>
      <c r="F173" s="14"/>
      <c r="G173" s="14"/>
      <c r="H173" s="14"/>
      <c r="I173" s="14"/>
      <c r="J173" s="14"/>
      <c r="K173" s="46"/>
      <c r="L173" s="70"/>
      <c r="M173" s="52"/>
      <c r="N173" s="45"/>
      <c r="O173" s="14"/>
      <c r="P173" s="14"/>
      <c r="Q173" s="13"/>
      <c r="R173" s="18"/>
      <c r="S173" s="18"/>
      <c r="T173" s="46"/>
      <c r="U173" s="17" t="s">
        <v>461</v>
      </c>
      <c r="V173" s="34" t="s">
        <v>420</v>
      </c>
      <c r="W173" s="1">
        <v>429.83</v>
      </c>
      <c r="X173" s="1">
        <v>429.83</v>
      </c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34" t="s">
        <v>462</v>
      </c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5"/>
      <c r="BC173" s="46"/>
      <c r="BD173" s="70"/>
    </row>
    <row r="174" spans="1:56" ht="16.5" customHeight="1" x14ac:dyDescent="0.3">
      <c r="A174" s="46"/>
      <c r="B174" s="70"/>
      <c r="C174" s="46"/>
      <c r="D174" s="14"/>
      <c r="E174" s="14"/>
      <c r="F174" s="14"/>
      <c r="G174" s="14"/>
      <c r="H174" s="14"/>
      <c r="I174" s="14"/>
      <c r="J174" s="14"/>
      <c r="K174" s="46"/>
      <c r="L174" s="70"/>
      <c r="M174" s="52"/>
      <c r="N174" s="45"/>
      <c r="O174" s="14"/>
      <c r="P174" s="14"/>
      <c r="Q174" s="13"/>
      <c r="R174" s="18"/>
      <c r="S174" s="18"/>
      <c r="T174" s="46" t="s">
        <v>20</v>
      </c>
      <c r="U174" s="17" t="s">
        <v>651</v>
      </c>
      <c r="V174" s="34" t="s">
        <v>600</v>
      </c>
      <c r="W174" s="1">
        <v>183</v>
      </c>
      <c r="X174" s="1">
        <v>183</v>
      </c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7" t="s">
        <v>632</v>
      </c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5"/>
      <c r="BC174" s="46"/>
      <c r="BD174" s="70"/>
    </row>
    <row r="175" spans="1:56" ht="16.5" customHeight="1" x14ac:dyDescent="0.3">
      <c r="A175" s="46"/>
      <c r="B175" s="70"/>
      <c r="C175" s="46"/>
      <c r="D175" s="14"/>
      <c r="E175" s="14"/>
      <c r="F175" s="14"/>
      <c r="G175" s="14"/>
      <c r="H175" s="14"/>
      <c r="I175" s="14"/>
      <c r="J175" s="14"/>
      <c r="K175" s="46"/>
      <c r="L175" s="70"/>
      <c r="M175" s="52"/>
      <c r="N175" s="45"/>
      <c r="O175" s="14"/>
      <c r="P175" s="14"/>
      <c r="Q175" s="13"/>
      <c r="R175" s="18"/>
      <c r="S175" s="18"/>
      <c r="T175" s="46"/>
      <c r="U175" s="17" t="s">
        <v>650</v>
      </c>
      <c r="V175" s="34" t="s">
        <v>600</v>
      </c>
      <c r="W175" s="1">
        <v>463.12</v>
      </c>
      <c r="X175" s="1">
        <v>463.12</v>
      </c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7" t="s">
        <v>632</v>
      </c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5"/>
      <c r="BC175" s="46"/>
      <c r="BD175" s="70"/>
    </row>
    <row r="176" spans="1:56" ht="16.5" customHeight="1" x14ac:dyDescent="0.3">
      <c r="A176" s="46"/>
      <c r="B176" s="70"/>
      <c r="C176" s="46"/>
      <c r="D176" s="14"/>
      <c r="E176" s="14"/>
      <c r="F176" s="14"/>
      <c r="G176" s="14"/>
      <c r="H176" s="14"/>
      <c r="I176" s="14"/>
      <c r="J176" s="14"/>
      <c r="K176" s="46"/>
      <c r="L176" s="70"/>
      <c r="M176" s="52"/>
      <c r="N176" s="45"/>
      <c r="O176" s="14"/>
      <c r="P176" s="14"/>
      <c r="Q176" s="13"/>
      <c r="R176" s="18"/>
      <c r="S176" s="18"/>
      <c r="T176" s="46"/>
      <c r="U176" s="17" t="s">
        <v>740</v>
      </c>
      <c r="V176" s="34" t="s">
        <v>600</v>
      </c>
      <c r="W176" s="1">
        <v>40.36</v>
      </c>
      <c r="X176" s="1">
        <v>40.36</v>
      </c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7" t="s">
        <v>694</v>
      </c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5"/>
      <c r="BC176" s="46"/>
      <c r="BD176" s="70"/>
    </row>
    <row r="177" spans="1:56" ht="16.5" customHeight="1" x14ac:dyDescent="0.3">
      <c r="A177" s="46"/>
      <c r="B177" s="70"/>
      <c r="C177" s="46"/>
      <c r="D177" s="14"/>
      <c r="E177" s="14"/>
      <c r="F177" s="14"/>
      <c r="G177" s="14"/>
      <c r="H177" s="14"/>
      <c r="I177" s="14"/>
      <c r="J177" s="14"/>
      <c r="K177" s="46"/>
      <c r="L177" s="70"/>
      <c r="M177" s="52"/>
      <c r="N177" s="45"/>
      <c r="O177" s="14"/>
      <c r="P177" s="14"/>
      <c r="Q177" s="13"/>
      <c r="R177" s="18"/>
      <c r="S177" s="18"/>
      <c r="T177" s="46"/>
      <c r="U177" s="17" t="s">
        <v>968</v>
      </c>
      <c r="V177" s="34" t="s">
        <v>953</v>
      </c>
      <c r="W177" s="1">
        <v>111.51</v>
      </c>
      <c r="X177" s="1">
        <v>111.51</v>
      </c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7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5"/>
      <c r="BC177" s="46"/>
      <c r="BD177" s="70"/>
    </row>
    <row r="178" spans="1:56" ht="16.5" customHeight="1" x14ac:dyDescent="0.3">
      <c r="A178" s="46"/>
      <c r="B178" s="70"/>
      <c r="C178" s="46"/>
      <c r="D178" s="14"/>
      <c r="E178" s="14"/>
      <c r="F178" s="14"/>
      <c r="G178" s="14"/>
      <c r="H178" s="14"/>
      <c r="I178" s="14"/>
      <c r="J178" s="14"/>
      <c r="K178" s="46"/>
      <c r="L178" s="70"/>
      <c r="M178" s="52"/>
      <c r="N178" s="45"/>
      <c r="O178" s="14"/>
      <c r="P178" s="14"/>
      <c r="Q178" s="13"/>
      <c r="R178" s="18"/>
      <c r="S178" s="18"/>
      <c r="T178" s="46"/>
      <c r="U178" s="17" t="s">
        <v>812</v>
      </c>
      <c r="V178" s="34" t="s">
        <v>707</v>
      </c>
      <c r="W178" s="1">
        <v>440.62</v>
      </c>
      <c r="X178" s="1">
        <v>440.62</v>
      </c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7" t="s">
        <v>868</v>
      </c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5"/>
      <c r="BC178" s="46"/>
      <c r="BD178" s="70"/>
    </row>
    <row r="179" spans="1:56" ht="16.5" customHeight="1" x14ac:dyDescent="0.3">
      <c r="A179" s="46"/>
      <c r="B179" s="70"/>
      <c r="C179" s="46"/>
      <c r="D179" s="14"/>
      <c r="E179" s="14"/>
      <c r="F179" s="14"/>
      <c r="G179" s="14"/>
      <c r="H179" s="14"/>
      <c r="I179" s="14"/>
      <c r="J179" s="14"/>
      <c r="K179" s="46"/>
      <c r="L179" s="70"/>
      <c r="M179" s="52"/>
      <c r="N179" s="45"/>
      <c r="O179" s="14"/>
      <c r="P179" s="14"/>
      <c r="Q179" s="13"/>
      <c r="R179" s="18"/>
      <c r="S179" s="18"/>
      <c r="T179" s="46" t="s">
        <v>13</v>
      </c>
      <c r="U179" s="17"/>
      <c r="V179" s="34"/>
      <c r="W179" s="1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7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5"/>
      <c r="BC179" s="46"/>
      <c r="BD179" s="70"/>
    </row>
    <row r="180" spans="1:56" ht="16.5" customHeight="1" x14ac:dyDescent="0.3">
      <c r="A180" s="46"/>
      <c r="B180" s="70"/>
      <c r="C180" s="46"/>
      <c r="D180" s="14"/>
      <c r="E180" s="14"/>
      <c r="F180" s="14"/>
      <c r="G180" s="14"/>
      <c r="H180" s="14"/>
      <c r="I180" s="14"/>
      <c r="J180" s="14"/>
      <c r="K180" s="46"/>
      <c r="L180" s="70"/>
      <c r="M180" s="52"/>
      <c r="N180" s="45"/>
      <c r="O180" s="14"/>
      <c r="P180" s="14"/>
      <c r="Q180" s="13"/>
      <c r="R180" s="18"/>
      <c r="S180" s="18"/>
      <c r="T180" s="46"/>
      <c r="U180" s="17"/>
      <c r="V180" s="34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7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5"/>
      <c r="BC180" s="46"/>
      <c r="BD180" s="70"/>
    </row>
    <row r="181" spans="1:56" ht="16.5" customHeight="1" x14ac:dyDescent="0.3">
      <c r="A181" s="46"/>
      <c r="B181" s="70"/>
      <c r="C181" s="46"/>
      <c r="D181" s="14"/>
      <c r="E181" s="14"/>
      <c r="F181" s="14"/>
      <c r="G181" s="14"/>
      <c r="H181" s="14"/>
      <c r="I181" s="14"/>
      <c r="J181" s="14"/>
      <c r="K181" s="46"/>
      <c r="L181" s="70"/>
      <c r="M181" s="52"/>
      <c r="N181" s="45"/>
      <c r="O181" s="14"/>
      <c r="P181" s="14"/>
      <c r="Q181" s="13"/>
      <c r="R181" s="18"/>
      <c r="S181" s="18"/>
      <c r="T181" s="46" t="s">
        <v>21</v>
      </c>
      <c r="U181" s="17"/>
      <c r="V181" s="34"/>
      <c r="W181" s="1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7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5"/>
      <c r="BC181" s="46"/>
      <c r="BD181" s="70"/>
    </row>
    <row r="182" spans="1:56" ht="16.5" customHeight="1" x14ac:dyDescent="0.3">
      <c r="A182" s="46"/>
      <c r="B182" s="70"/>
      <c r="C182" s="46"/>
      <c r="D182" s="14"/>
      <c r="E182" s="14"/>
      <c r="F182" s="14"/>
      <c r="G182" s="14"/>
      <c r="H182" s="14"/>
      <c r="I182" s="14"/>
      <c r="J182" s="14"/>
      <c r="K182" s="46"/>
      <c r="L182" s="70"/>
      <c r="M182" s="52"/>
      <c r="N182" s="45"/>
      <c r="O182" s="14"/>
      <c r="P182" s="14"/>
      <c r="Q182" s="13"/>
      <c r="R182" s="18"/>
      <c r="S182" s="18"/>
      <c r="T182" s="46"/>
      <c r="U182" s="17"/>
      <c r="V182" s="17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7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5"/>
      <c r="BC182" s="46"/>
      <c r="BD182" s="70"/>
    </row>
    <row r="183" spans="1:56" ht="104.25" customHeight="1" x14ac:dyDescent="0.3">
      <c r="A183" s="46" t="s">
        <v>479</v>
      </c>
      <c r="B183" s="70" t="s">
        <v>366</v>
      </c>
      <c r="C183" s="46" t="s">
        <v>380</v>
      </c>
      <c r="D183" s="14"/>
      <c r="E183" s="14"/>
      <c r="F183" s="14"/>
      <c r="G183" s="14"/>
      <c r="H183" s="14"/>
      <c r="I183" s="14"/>
      <c r="J183" s="14"/>
      <c r="K183" s="46" t="s">
        <v>172</v>
      </c>
      <c r="L183" s="70" t="s">
        <v>402</v>
      </c>
      <c r="M183" s="52" t="s">
        <v>379</v>
      </c>
      <c r="N183" s="45">
        <v>889.2</v>
      </c>
      <c r="O183" s="14"/>
      <c r="P183" s="14"/>
      <c r="Q183" s="13"/>
      <c r="R183" s="18"/>
      <c r="S183" s="18"/>
      <c r="T183" s="46" t="s">
        <v>11</v>
      </c>
      <c r="U183" s="17" t="s">
        <v>425</v>
      </c>
      <c r="V183" s="34"/>
      <c r="W183" s="1">
        <v>296.39999999999998</v>
      </c>
      <c r="X183" s="12">
        <v>296.39999999999998</v>
      </c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7"/>
      <c r="AO183" s="44">
        <f>SUM(W183:W184)</f>
        <v>296.39999999999998</v>
      </c>
      <c r="AP183" s="44">
        <f>SUM(X183:X184)</f>
        <v>296.39999999999998</v>
      </c>
      <c r="AQ183" s="44">
        <f>SUM(W185:W187)</f>
        <v>444.59999999999997</v>
      </c>
      <c r="AR183" s="44">
        <f>SUM(X185:X187)</f>
        <v>444.59999999999997</v>
      </c>
      <c r="AS183" s="44">
        <f>SUM(W188:W189)</f>
        <v>0</v>
      </c>
      <c r="AT183" s="44">
        <f>SUM(X188:X189)</f>
        <v>0</v>
      </c>
      <c r="AU183" s="44">
        <f>SUM(W190:W191)</f>
        <v>0</v>
      </c>
      <c r="AV183" s="44">
        <f>SUM(X190:X191)</f>
        <v>0</v>
      </c>
      <c r="AW183" s="44">
        <f>AO183+AQ183+AS183+AU183</f>
        <v>741</v>
      </c>
      <c r="AX183" s="44">
        <f>AP183+AR183+AT183+AV183</f>
        <v>741</v>
      </c>
      <c r="AY183" s="44">
        <f>N183-AW183</f>
        <v>148.20000000000005</v>
      </c>
      <c r="AZ183" s="44">
        <f>N183-AX183</f>
        <v>148.20000000000005</v>
      </c>
      <c r="BA183" s="44">
        <f>AW183*100/N183</f>
        <v>83.333333333333329</v>
      </c>
      <c r="BB183" s="13"/>
      <c r="BC183" s="46" t="s">
        <v>381</v>
      </c>
      <c r="BD183" s="70" t="s">
        <v>402</v>
      </c>
    </row>
    <row r="184" spans="1:56" x14ac:dyDescent="0.3">
      <c r="A184" s="46"/>
      <c r="B184" s="70"/>
      <c r="C184" s="46"/>
      <c r="D184" s="14"/>
      <c r="E184" s="14"/>
      <c r="F184" s="14"/>
      <c r="G184" s="14"/>
      <c r="H184" s="14"/>
      <c r="I184" s="14"/>
      <c r="J184" s="14"/>
      <c r="K184" s="46"/>
      <c r="L184" s="70"/>
      <c r="M184" s="52"/>
      <c r="N184" s="45"/>
      <c r="O184" s="14"/>
      <c r="P184" s="14"/>
      <c r="Q184" s="13"/>
      <c r="R184" s="18"/>
      <c r="S184" s="18"/>
      <c r="T184" s="46"/>
      <c r="U184" s="17"/>
      <c r="V184" s="3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3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13"/>
      <c r="BC184" s="46"/>
      <c r="BD184" s="70"/>
    </row>
    <row r="185" spans="1:56" x14ac:dyDescent="0.3">
      <c r="A185" s="46"/>
      <c r="B185" s="70"/>
      <c r="C185" s="46"/>
      <c r="D185" s="14"/>
      <c r="E185" s="14"/>
      <c r="F185" s="14"/>
      <c r="G185" s="14"/>
      <c r="H185" s="14"/>
      <c r="I185" s="14"/>
      <c r="J185" s="14"/>
      <c r="K185" s="46"/>
      <c r="L185" s="70"/>
      <c r="M185" s="52"/>
      <c r="N185" s="45"/>
      <c r="O185" s="14"/>
      <c r="P185" s="14"/>
      <c r="Q185" s="13"/>
      <c r="R185" s="18"/>
      <c r="S185" s="18"/>
      <c r="T185" s="46" t="s">
        <v>20</v>
      </c>
      <c r="U185" s="17" t="s">
        <v>793</v>
      </c>
      <c r="V185" s="34" t="s">
        <v>680</v>
      </c>
      <c r="W185" s="1">
        <v>148.19999999999999</v>
      </c>
      <c r="X185" s="1">
        <v>148.19999999999999</v>
      </c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7" t="s">
        <v>843</v>
      </c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13"/>
      <c r="BC185" s="46"/>
      <c r="BD185" s="70"/>
    </row>
    <row r="186" spans="1:56" x14ac:dyDescent="0.3">
      <c r="A186" s="46"/>
      <c r="B186" s="70"/>
      <c r="C186" s="46"/>
      <c r="D186" s="14"/>
      <c r="E186" s="14"/>
      <c r="F186" s="14"/>
      <c r="G186" s="14"/>
      <c r="H186" s="14"/>
      <c r="I186" s="14"/>
      <c r="J186" s="14"/>
      <c r="K186" s="46"/>
      <c r="L186" s="70"/>
      <c r="M186" s="52"/>
      <c r="N186" s="45"/>
      <c r="O186" s="14"/>
      <c r="P186" s="14"/>
      <c r="Q186" s="13"/>
      <c r="R186" s="18"/>
      <c r="S186" s="18"/>
      <c r="T186" s="46"/>
      <c r="U186" s="17" t="s">
        <v>716</v>
      </c>
      <c r="V186" s="34" t="s">
        <v>553</v>
      </c>
      <c r="W186" s="1">
        <v>148.19999999999999</v>
      </c>
      <c r="X186" s="1">
        <v>148.19999999999999</v>
      </c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7" t="s">
        <v>632</v>
      </c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13"/>
      <c r="BC186" s="46"/>
      <c r="BD186" s="70"/>
    </row>
    <row r="187" spans="1:56" x14ac:dyDescent="0.3">
      <c r="A187" s="46"/>
      <c r="B187" s="70"/>
      <c r="C187" s="46"/>
      <c r="D187" s="14"/>
      <c r="E187" s="14"/>
      <c r="F187" s="14"/>
      <c r="G187" s="14"/>
      <c r="H187" s="14"/>
      <c r="I187" s="14"/>
      <c r="J187" s="14"/>
      <c r="K187" s="46"/>
      <c r="L187" s="70"/>
      <c r="M187" s="52"/>
      <c r="N187" s="45"/>
      <c r="O187" s="14"/>
      <c r="P187" s="14"/>
      <c r="Q187" s="13"/>
      <c r="R187" s="18"/>
      <c r="S187" s="18"/>
      <c r="T187" s="46"/>
      <c r="U187" s="17" t="s">
        <v>871</v>
      </c>
      <c r="V187" s="34" t="s">
        <v>844</v>
      </c>
      <c r="W187" s="1">
        <v>148.19999999999999</v>
      </c>
      <c r="X187" s="1">
        <v>148.19999999999999</v>
      </c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7" t="s">
        <v>844</v>
      </c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13"/>
      <c r="BC187" s="46"/>
      <c r="BD187" s="70"/>
    </row>
    <row r="188" spans="1:56" x14ac:dyDescent="0.3">
      <c r="A188" s="46"/>
      <c r="B188" s="70"/>
      <c r="C188" s="46"/>
      <c r="D188" s="14"/>
      <c r="E188" s="14"/>
      <c r="F188" s="14"/>
      <c r="G188" s="14"/>
      <c r="H188" s="14"/>
      <c r="I188" s="14"/>
      <c r="J188" s="14"/>
      <c r="K188" s="46"/>
      <c r="L188" s="70"/>
      <c r="M188" s="52"/>
      <c r="N188" s="45"/>
      <c r="O188" s="14"/>
      <c r="P188" s="14"/>
      <c r="Q188" s="13"/>
      <c r="R188" s="18"/>
      <c r="S188" s="18"/>
      <c r="T188" s="46" t="s">
        <v>13</v>
      </c>
      <c r="U188" s="17"/>
      <c r="V188" s="34"/>
      <c r="W188" s="1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7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13"/>
      <c r="BC188" s="46"/>
      <c r="BD188" s="70"/>
    </row>
    <row r="189" spans="1:56" x14ac:dyDescent="0.3">
      <c r="A189" s="46"/>
      <c r="B189" s="70"/>
      <c r="C189" s="46"/>
      <c r="D189" s="14"/>
      <c r="E189" s="14"/>
      <c r="F189" s="14"/>
      <c r="G189" s="14"/>
      <c r="H189" s="14"/>
      <c r="I189" s="14"/>
      <c r="J189" s="14"/>
      <c r="K189" s="46"/>
      <c r="L189" s="70"/>
      <c r="M189" s="52"/>
      <c r="N189" s="45"/>
      <c r="O189" s="14"/>
      <c r="P189" s="14"/>
      <c r="Q189" s="13"/>
      <c r="R189" s="18"/>
      <c r="S189" s="18"/>
      <c r="T189" s="46"/>
      <c r="U189" s="17"/>
      <c r="V189" s="3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7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13"/>
      <c r="BC189" s="46"/>
      <c r="BD189" s="70"/>
    </row>
    <row r="190" spans="1:56" x14ac:dyDescent="0.3">
      <c r="A190" s="46"/>
      <c r="B190" s="70"/>
      <c r="C190" s="46"/>
      <c r="D190" s="14"/>
      <c r="E190" s="14"/>
      <c r="F190" s="14"/>
      <c r="G190" s="14"/>
      <c r="H190" s="14"/>
      <c r="I190" s="14"/>
      <c r="J190" s="14"/>
      <c r="K190" s="46"/>
      <c r="L190" s="70"/>
      <c r="M190" s="52"/>
      <c r="N190" s="45"/>
      <c r="O190" s="14"/>
      <c r="P190" s="14"/>
      <c r="Q190" s="13"/>
      <c r="R190" s="18"/>
      <c r="S190" s="18"/>
      <c r="T190" s="46" t="s">
        <v>424</v>
      </c>
      <c r="U190" s="17"/>
      <c r="V190" s="34"/>
      <c r="W190" s="1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7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13"/>
      <c r="BC190" s="46"/>
      <c r="BD190" s="70"/>
    </row>
    <row r="191" spans="1:56" x14ac:dyDescent="0.3">
      <c r="A191" s="46"/>
      <c r="B191" s="70"/>
      <c r="C191" s="46"/>
      <c r="D191" s="14"/>
      <c r="E191" s="14"/>
      <c r="F191" s="14"/>
      <c r="G191" s="14"/>
      <c r="H191" s="14"/>
      <c r="I191" s="14"/>
      <c r="J191" s="14"/>
      <c r="K191" s="46"/>
      <c r="L191" s="70"/>
      <c r="M191" s="52"/>
      <c r="N191" s="45"/>
      <c r="O191" s="14"/>
      <c r="P191" s="14"/>
      <c r="Q191" s="13"/>
      <c r="R191" s="18"/>
      <c r="S191" s="18"/>
      <c r="T191" s="46"/>
      <c r="U191" s="17"/>
      <c r="V191" s="17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7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13"/>
      <c r="BC191" s="46"/>
      <c r="BD191" s="70"/>
    </row>
    <row r="192" spans="1:56" ht="104.25" customHeight="1" x14ac:dyDescent="0.3">
      <c r="A192" s="46" t="s">
        <v>479</v>
      </c>
      <c r="B192" s="70" t="s">
        <v>366</v>
      </c>
      <c r="C192" s="46" t="s">
        <v>380</v>
      </c>
      <c r="D192" s="14"/>
      <c r="E192" s="14"/>
      <c r="F192" s="14"/>
      <c r="G192" s="14"/>
      <c r="H192" s="14"/>
      <c r="I192" s="14"/>
      <c r="J192" s="14"/>
      <c r="K192" s="46" t="s">
        <v>172</v>
      </c>
      <c r="L192" s="70" t="s">
        <v>608</v>
      </c>
      <c r="M192" s="52" t="s">
        <v>388</v>
      </c>
      <c r="N192" s="45">
        <v>21458.3</v>
      </c>
      <c r="O192" s="14"/>
      <c r="P192" s="14"/>
      <c r="Q192" s="13"/>
      <c r="R192" s="18"/>
      <c r="S192" s="18"/>
      <c r="T192" s="46" t="s">
        <v>11</v>
      </c>
      <c r="U192" s="17" t="s">
        <v>468</v>
      </c>
      <c r="V192" s="17" t="s">
        <v>419</v>
      </c>
      <c r="W192" s="12">
        <v>4444.6499999999996</v>
      </c>
      <c r="X192" s="12">
        <v>4444.6499999999996</v>
      </c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7" t="s">
        <v>467</v>
      </c>
      <c r="AO192" s="44">
        <f>SUM(W192:W195)</f>
        <v>7474.05</v>
      </c>
      <c r="AP192" s="44">
        <f>SUM(X192:X195)</f>
        <v>7474.05</v>
      </c>
      <c r="AQ192" s="44">
        <f>SUM(W196:W197)</f>
        <v>2697.3</v>
      </c>
      <c r="AR192" s="44">
        <f>SUM(X196:X200)</f>
        <v>3540.9500000000003</v>
      </c>
      <c r="AS192" s="44">
        <f>SUM(W202:W203)</f>
        <v>2586.8000000000002</v>
      </c>
      <c r="AT192" s="44">
        <f>SUM(X202:X203)</f>
        <v>0</v>
      </c>
      <c r="AU192" s="44">
        <f>SUM(W204:W205)</f>
        <v>0</v>
      </c>
      <c r="AV192" s="44">
        <f>SUM(X204:X205)</f>
        <v>0</v>
      </c>
      <c r="AW192" s="44">
        <f>AO192+AQ192+AS192+AU192</f>
        <v>12758.150000000001</v>
      </c>
      <c r="AX192" s="44">
        <f>AP192+AR192+AT192+AV192</f>
        <v>11015</v>
      </c>
      <c r="AY192" s="44">
        <f>N192-AW192</f>
        <v>8700.1499999999978</v>
      </c>
      <c r="AZ192" s="44">
        <f>N192-AX192</f>
        <v>10443.299999999999</v>
      </c>
      <c r="BA192" s="44">
        <f>AW192*100/N192</f>
        <v>59.455548668813478</v>
      </c>
      <c r="BB192" s="13"/>
      <c r="BC192" s="46" t="s">
        <v>404</v>
      </c>
      <c r="BD192" s="70" t="s">
        <v>608</v>
      </c>
    </row>
    <row r="193" spans="1:56" ht="16.5" customHeight="1" x14ac:dyDescent="0.3">
      <c r="A193" s="46"/>
      <c r="B193" s="70"/>
      <c r="C193" s="46"/>
      <c r="D193" s="14"/>
      <c r="E193" s="14"/>
      <c r="F193" s="14"/>
      <c r="G193" s="14"/>
      <c r="H193" s="14"/>
      <c r="I193" s="14"/>
      <c r="J193" s="14"/>
      <c r="K193" s="46"/>
      <c r="L193" s="70"/>
      <c r="M193" s="52"/>
      <c r="N193" s="45"/>
      <c r="O193" s="14"/>
      <c r="P193" s="14"/>
      <c r="Q193" s="13"/>
      <c r="R193" s="18"/>
      <c r="S193" s="18"/>
      <c r="T193" s="46"/>
      <c r="U193" s="17" t="s">
        <v>472</v>
      </c>
      <c r="V193" s="17" t="s">
        <v>467</v>
      </c>
      <c r="W193" s="12">
        <v>2937.6</v>
      </c>
      <c r="X193" s="12">
        <v>2937.6</v>
      </c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7" t="s">
        <v>473</v>
      </c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13"/>
      <c r="BC193" s="46"/>
      <c r="BD193" s="70"/>
    </row>
    <row r="194" spans="1:56" ht="16.5" customHeight="1" x14ac:dyDescent="0.3">
      <c r="A194" s="46"/>
      <c r="B194" s="70"/>
      <c r="C194" s="46"/>
      <c r="D194" s="14"/>
      <c r="E194" s="14"/>
      <c r="F194" s="14"/>
      <c r="G194" s="14"/>
      <c r="H194" s="14"/>
      <c r="I194" s="14"/>
      <c r="J194" s="14"/>
      <c r="K194" s="46"/>
      <c r="L194" s="70"/>
      <c r="M194" s="52"/>
      <c r="N194" s="45"/>
      <c r="O194" s="14"/>
      <c r="P194" s="14"/>
      <c r="Q194" s="13"/>
      <c r="R194" s="18"/>
      <c r="S194" s="18"/>
      <c r="T194" s="46"/>
      <c r="U194" s="17" t="s">
        <v>469</v>
      </c>
      <c r="V194" s="17" t="s">
        <v>470</v>
      </c>
      <c r="W194" s="12">
        <v>91.8</v>
      </c>
      <c r="X194" s="12">
        <v>91.8</v>
      </c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7" t="s">
        <v>467</v>
      </c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13"/>
      <c r="BC194" s="46"/>
      <c r="BD194" s="70"/>
    </row>
    <row r="195" spans="1:56" ht="16.5" customHeight="1" x14ac:dyDescent="0.3">
      <c r="A195" s="46"/>
      <c r="B195" s="70"/>
      <c r="C195" s="46"/>
      <c r="D195" s="14"/>
      <c r="E195" s="14"/>
      <c r="F195" s="14"/>
      <c r="G195" s="14"/>
      <c r="H195" s="14"/>
      <c r="I195" s="14"/>
      <c r="J195" s="14"/>
      <c r="K195" s="46"/>
      <c r="L195" s="70"/>
      <c r="M195" s="52"/>
      <c r="N195" s="45"/>
      <c r="O195" s="14"/>
      <c r="P195" s="14"/>
      <c r="Q195" s="13"/>
      <c r="R195" s="18"/>
      <c r="S195" s="18"/>
      <c r="T195" s="46"/>
      <c r="U195" s="17"/>
      <c r="V195" s="3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3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13"/>
      <c r="BC195" s="46"/>
      <c r="BD195" s="70"/>
    </row>
    <row r="196" spans="1:56" ht="16.5" customHeight="1" x14ac:dyDescent="0.3">
      <c r="A196" s="46"/>
      <c r="B196" s="70"/>
      <c r="C196" s="46"/>
      <c r="D196" s="14"/>
      <c r="E196" s="14"/>
      <c r="F196" s="14"/>
      <c r="G196" s="14"/>
      <c r="H196" s="14"/>
      <c r="I196" s="14"/>
      <c r="J196" s="14"/>
      <c r="K196" s="46"/>
      <c r="L196" s="70"/>
      <c r="M196" s="52"/>
      <c r="N196" s="45"/>
      <c r="O196" s="14"/>
      <c r="P196" s="14"/>
      <c r="Q196" s="13"/>
      <c r="R196" s="18"/>
      <c r="S196" s="18"/>
      <c r="T196" s="46" t="s">
        <v>20</v>
      </c>
      <c r="U196" s="17" t="s">
        <v>648</v>
      </c>
      <c r="V196" s="34" t="s">
        <v>600</v>
      </c>
      <c r="W196" s="1">
        <v>2452.5</v>
      </c>
      <c r="X196" s="1">
        <v>2452.5</v>
      </c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7" t="s">
        <v>632</v>
      </c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13"/>
      <c r="BC196" s="46"/>
      <c r="BD196" s="70"/>
    </row>
    <row r="197" spans="1:56" ht="16.5" customHeight="1" x14ac:dyDescent="0.3">
      <c r="A197" s="46"/>
      <c r="B197" s="70"/>
      <c r="C197" s="46"/>
      <c r="D197" s="14"/>
      <c r="E197" s="14"/>
      <c r="F197" s="14"/>
      <c r="G197" s="14"/>
      <c r="H197" s="14"/>
      <c r="I197" s="14"/>
      <c r="J197" s="14"/>
      <c r="K197" s="46"/>
      <c r="L197" s="70"/>
      <c r="M197" s="52"/>
      <c r="N197" s="45"/>
      <c r="O197" s="14"/>
      <c r="P197" s="14"/>
      <c r="Q197" s="13"/>
      <c r="R197" s="18"/>
      <c r="S197" s="18"/>
      <c r="T197" s="46"/>
      <c r="U197" s="17" t="s">
        <v>506</v>
      </c>
      <c r="V197" s="34" t="s">
        <v>494</v>
      </c>
      <c r="W197" s="1">
        <v>244.8</v>
      </c>
      <c r="X197" s="1">
        <v>244.8</v>
      </c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7" t="s">
        <v>491</v>
      </c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13"/>
      <c r="BC197" s="46"/>
      <c r="BD197" s="70"/>
    </row>
    <row r="198" spans="1:56" ht="16.5" customHeight="1" x14ac:dyDescent="0.3">
      <c r="A198" s="46"/>
      <c r="B198" s="70"/>
      <c r="C198" s="46"/>
      <c r="D198" s="14"/>
      <c r="E198" s="14"/>
      <c r="F198" s="14"/>
      <c r="G198" s="14"/>
      <c r="H198" s="14"/>
      <c r="I198" s="14"/>
      <c r="J198" s="14"/>
      <c r="K198" s="46"/>
      <c r="L198" s="70"/>
      <c r="M198" s="52"/>
      <c r="N198" s="45"/>
      <c r="O198" s="14"/>
      <c r="P198" s="14"/>
      <c r="Q198" s="13"/>
      <c r="R198" s="18"/>
      <c r="S198" s="18"/>
      <c r="T198" s="46"/>
      <c r="U198" s="17" t="s">
        <v>535</v>
      </c>
      <c r="V198" s="17" t="s">
        <v>484</v>
      </c>
      <c r="W198" s="1">
        <v>397.8</v>
      </c>
      <c r="X198" s="1">
        <v>397.8</v>
      </c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7" t="s">
        <v>496</v>
      </c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13"/>
      <c r="BC198" s="46"/>
      <c r="BD198" s="70"/>
    </row>
    <row r="199" spans="1:56" ht="16.5" customHeight="1" x14ac:dyDescent="0.3">
      <c r="A199" s="46"/>
      <c r="B199" s="70"/>
      <c r="C199" s="46"/>
      <c r="D199" s="14"/>
      <c r="E199" s="14"/>
      <c r="F199" s="14"/>
      <c r="G199" s="14"/>
      <c r="H199" s="14"/>
      <c r="I199" s="14"/>
      <c r="J199" s="14"/>
      <c r="K199" s="46"/>
      <c r="L199" s="70"/>
      <c r="M199" s="52"/>
      <c r="N199" s="45"/>
      <c r="O199" s="14"/>
      <c r="P199" s="14"/>
      <c r="Q199" s="13"/>
      <c r="R199" s="18"/>
      <c r="S199" s="18"/>
      <c r="T199" s="46"/>
      <c r="U199" s="17"/>
      <c r="V199" s="17"/>
      <c r="W199" s="1">
        <v>149.5</v>
      </c>
      <c r="X199" s="1">
        <v>149.5</v>
      </c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7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13"/>
      <c r="BC199" s="46"/>
      <c r="BD199" s="70"/>
    </row>
    <row r="200" spans="1:56" ht="16.5" customHeight="1" x14ac:dyDescent="0.3">
      <c r="A200" s="46"/>
      <c r="B200" s="70"/>
      <c r="C200" s="46"/>
      <c r="D200" s="14"/>
      <c r="E200" s="14"/>
      <c r="F200" s="14"/>
      <c r="G200" s="14"/>
      <c r="H200" s="14"/>
      <c r="I200" s="14"/>
      <c r="J200" s="14"/>
      <c r="K200" s="46"/>
      <c r="L200" s="70"/>
      <c r="M200" s="52"/>
      <c r="N200" s="45"/>
      <c r="O200" s="14"/>
      <c r="P200" s="14"/>
      <c r="Q200" s="13"/>
      <c r="R200" s="18"/>
      <c r="S200" s="18"/>
      <c r="T200" s="46"/>
      <c r="U200" s="17" t="s">
        <v>811</v>
      </c>
      <c r="V200" s="17" t="s">
        <v>707</v>
      </c>
      <c r="W200" s="1">
        <v>296.35000000000002</v>
      </c>
      <c r="X200" s="1">
        <v>296.35000000000002</v>
      </c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7" t="s">
        <v>868</v>
      </c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13"/>
      <c r="BC200" s="46"/>
      <c r="BD200" s="70"/>
    </row>
    <row r="201" spans="1:56" ht="15.75" customHeight="1" x14ac:dyDescent="0.3">
      <c r="A201" s="46"/>
      <c r="B201" s="70"/>
      <c r="C201" s="46"/>
      <c r="D201" s="14"/>
      <c r="E201" s="14"/>
      <c r="F201" s="14"/>
      <c r="G201" s="14"/>
      <c r="H201" s="14"/>
      <c r="I201" s="14"/>
      <c r="J201" s="14"/>
      <c r="K201" s="46"/>
      <c r="L201" s="70"/>
      <c r="M201" s="52"/>
      <c r="N201" s="45"/>
      <c r="O201" s="14"/>
      <c r="P201" s="14"/>
      <c r="Q201" s="13"/>
      <c r="R201" s="18"/>
      <c r="S201" s="18"/>
      <c r="T201" s="46"/>
      <c r="U201" s="17"/>
      <c r="V201" s="17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7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13"/>
      <c r="BC201" s="46"/>
      <c r="BD201" s="70"/>
    </row>
    <row r="202" spans="1:56" ht="16.5" customHeight="1" x14ac:dyDescent="0.3">
      <c r="A202" s="46"/>
      <c r="B202" s="70"/>
      <c r="C202" s="46"/>
      <c r="D202" s="14"/>
      <c r="E202" s="14"/>
      <c r="F202" s="14"/>
      <c r="G202" s="14"/>
      <c r="H202" s="14"/>
      <c r="I202" s="14"/>
      <c r="J202" s="14"/>
      <c r="K202" s="46"/>
      <c r="L202" s="70"/>
      <c r="M202" s="52"/>
      <c r="N202" s="45"/>
      <c r="O202" s="14"/>
      <c r="P202" s="14"/>
      <c r="Q202" s="13"/>
      <c r="R202" s="18"/>
      <c r="S202" s="18"/>
      <c r="T202" s="46" t="s">
        <v>13</v>
      </c>
      <c r="U202" s="17" t="s">
        <v>1045</v>
      </c>
      <c r="V202" s="17" t="s">
        <v>1041</v>
      </c>
      <c r="W202" s="1">
        <v>2586.8000000000002</v>
      </c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7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13"/>
      <c r="BC202" s="46"/>
      <c r="BD202" s="70"/>
    </row>
    <row r="203" spans="1:56" ht="16.5" customHeight="1" x14ac:dyDescent="0.3">
      <c r="A203" s="46"/>
      <c r="B203" s="70"/>
      <c r="C203" s="46"/>
      <c r="D203" s="14"/>
      <c r="E203" s="14"/>
      <c r="F203" s="14"/>
      <c r="G203" s="14"/>
      <c r="H203" s="14"/>
      <c r="I203" s="14"/>
      <c r="J203" s="14"/>
      <c r="K203" s="46"/>
      <c r="L203" s="70"/>
      <c r="M203" s="52"/>
      <c r="N203" s="45"/>
      <c r="O203" s="14"/>
      <c r="P203" s="14"/>
      <c r="Q203" s="13"/>
      <c r="R203" s="18"/>
      <c r="S203" s="18"/>
      <c r="T203" s="46"/>
      <c r="U203" s="17"/>
      <c r="V203" s="3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7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13"/>
      <c r="BC203" s="46"/>
      <c r="BD203" s="70"/>
    </row>
    <row r="204" spans="1:56" ht="16.5" customHeight="1" x14ac:dyDescent="0.3">
      <c r="A204" s="46"/>
      <c r="B204" s="70"/>
      <c r="C204" s="46"/>
      <c r="D204" s="14"/>
      <c r="E204" s="14"/>
      <c r="F204" s="14"/>
      <c r="G204" s="14"/>
      <c r="H204" s="14"/>
      <c r="I204" s="14"/>
      <c r="J204" s="14"/>
      <c r="K204" s="46"/>
      <c r="L204" s="70"/>
      <c r="M204" s="52"/>
      <c r="N204" s="45"/>
      <c r="O204" s="14"/>
      <c r="P204" s="14"/>
      <c r="Q204" s="13"/>
      <c r="R204" s="18"/>
      <c r="S204" s="18"/>
      <c r="T204" s="46" t="s">
        <v>21</v>
      </c>
      <c r="U204" s="17"/>
      <c r="V204" s="34"/>
      <c r="W204" s="1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7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13"/>
      <c r="BC204" s="46"/>
      <c r="BD204" s="70"/>
    </row>
    <row r="205" spans="1:56" ht="16.5" customHeight="1" x14ac:dyDescent="0.3">
      <c r="A205" s="46"/>
      <c r="B205" s="70"/>
      <c r="C205" s="46"/>
      <c r="D205" s="14"/>
      <c r="E205" s="14"/>
      <c r="F205" s="14"/>
      <c r="G205" s="14"/>
      <c r="H205" s="14"/>
      <c r="I205" s="14"/>
      <c r="J205" s="14"/>
      <c r="K205" s="46"/>
      <c r="L205" s="70"/>
      <c r="M205" s="52"/>
      <c r="N205" s="45"/>
      <c r="O205" s="14"/>
      <c r="P205" s="14"/>
      <c r="Q205" s="13"/>
      <c r="R205" s="18"/>
      <c r="S205" s="18"/>
      <c r="T205" s="46"/>
      <c r="U205" s="17"/>
      <c r="V205" s="17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7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13"/>
      <c r="BC205" s="46"/>
      <c r="BD205" s="70"/>
    </row>
    <row r="206" spans="1:56" ht="104.25" customHeight="1" x14ac:dyDescent="0.3">
      <c r="A206" s="46" t="s">
        <v>479</v>
      </c>
      <c r="B206" s="70" t="s">
        <v>366</v>
      </c>
      <c r="C206" s="46" t="s">
        <v>380</v>
      </c>
      <c r="D206" s="14"/>
      <c r="E206" s="14"/>
      <c r="F206" s="14"/>
      <c r="G206" s="14"/>
      <c r="H206" s="14"/>
      <c r="I206" s="14"/>
      <c r="J206" s="14"/>
      <c r="K206" s="46" t="s">
        <v>172</v>
      </c>
      <c r="L206" s="70" t="s">
        <v>607</v>
      </c>
      <c r="M206" s="52" t="s">
        <v>389</v>
      </c>
      <c r="N206" s="45">
        <v>5000</v>
      </c>
      <c r="O206" s="14"/>
      <c r="P206" s="14"/>
      <c r="Q206" s="13"/>
      <c r="R206" s="18"/>
      <c r="S206" s="18"/>
      <c r="T206" s="46" t="s">
        <v>11</v>
      </c>
      <c r="U206" s="17" t="s">
        <v>466</v>
      </c>
      <c r="V206" s="34" t="s">
        <v>419</v>
      </c>
      <c r="W206" s="1">
        <v>1250</v>
      </c>
      <c r="X206" s="1">
        <v>1250</v>
      </c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7" t="s">
        <v>467</v>
      </c>
      <c r="AO206" s="44">
        <f>SUM(W206:W207)</f>
        <v>1250</v>
      </c>
      <c r="AP206" s="44">
        <f>SUM(X206:X207)</f>
        <v>1250</v>
      </c>
      <c r="AQ206" s="44">
        <f>SUM(W208:W209)</f>
        <v>1750</v>
      </c>
      <c r="AR206" s="44">
        <f>SUM(X208:X209)</f>
        <v>1750</v>
      </c>
      <c r="AS206" s="44">
        <f>SUM(W210:W211)</f>
        <v>1000</v>
      </c>
      <c r="AT206" s="44">
        <f>SUM(X210:X211)</f>
        <v>0</v>
      </c>
      <c r="AU206" s="44">
        <f>SUM(W212:W213)</f>
        <v>0</v>
      </c>
      <c r="AV206" s="44">
        <f>SUM(X212:X213)</f>
        <v>0</v>
      </c>
      <c r="AW206" s="44">
        <f>AO206+AQ206+AS206+AU206</f>
        <v>4000</v>
      </c>
      <c r="AX206" s="44">
        <f>AP206+AR206+AT206+AV206</f>
        <v>3000</v>
      </c>
      <c r="AY206" s="44">
        <f>N206-AW206</f>
        <v>1000</v>
      </c>
      <c r="AZ206" s="44">
        <f>N206-AX206</f>
        <v>2000</v>
      </c>
      <c r="BA206" s="44">
        <f>AW206*100/N206</f>
        <v>80</v>
      </c>
      <c r="BB206" s="13"/>
      <c r="BC206" s="46" t="s">
        <v>404</v>
      </c>
      <c r="BD206" s="70" t="s">
        <v>607</v>
      </c>
    </row>
    <row r="207" spans="1:56" ht="16.5" customHeight="1" x14ac:dyDescent="0.3">
      <c r="A207" s="46"/>
      <c r="B207" s="70"/>
      <c r="C207" s="46"/>
      <c r="D207" s="14"/>
      <c r="E207" s="14"/>
      <c r="F207" s="14"/>
      <c r="G207" s="14"/>
      <c r="H207" s="14"/>
      <c r="I207" s="14"/>
      <c r="J207" s="14"/>
      <c r="K207" s="46"/>
      <c r="L207" s="70"/>
      <c r="M207" s="52"/>
      <c r="N207" s="45"/>
      <c r="O207" s="14"/>
      <c r="P207" s="14"/>
      <c r="Q207" s="13"/>
      <c r="R207" s="18"/>
      <c r="S207" s="18"/>
      <c r="T207" s="46"/>
      <c r="U207" s="17"/>
      <c r="V207" s="3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3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13"/>
      <c r="BC207" s="46"/>
      <c r="BD207" s="70"/>
    </row>
    <row r="208" spans="1:56" ht="16.5" customHeight="1" x14ac:dyDescent="0.3">
      <c r="A208" s="46"/>
      <c r="B208" s="70"/>
      <c r="C208" s="46"/>
      <c r="D208" s="14"/>
      <c r="E208" s="14"/>
      <c r="F208" s="14"/>
      <c r="G208" s="14"/>
      <c r="H208" s="14"/>
      <c r="I208" s="14"/>
      <c r="J208" s="14"/>
      <c r="K208" s="46"/>
      <c r="L208" s="70"/>
      <c r="M208" s="52"/>
      <c r="N208" s="45"/>
      <c r="O208" s="14"/>
      <c r="P208" s="14"/>
      <c r="Q208" s="13"/>
      <c r="R208" s="18"/>
      <c r="S208" s="18"/>
      <c r="T208" s="46" t="s">
        <v>20</v>
      </c>
      <c r="U208" s="17" t="s">
        <v>969</v>
      </c>
      <c r="V208" s="34" t="s">
        <v>953</v>
      </c>
      <c r="W208" s="1">
        <v>1000</v>
      </c>
      <c r="X208" s="1">
        <v>1000</v>
      </c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7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13"/>
      <c r="BC208" s="46"/>
      <c r="BD208" s="70"/>
    </row>
    <row r="209" spans="1:56" ht="16.5" customHeight="1" x14ac:dyDescent="0.3">
      <c r="A209" s="46"/>
      <c r="B209" s="70"/>
      <c r="C209" s="46"/>
      <c r="D209" s="14"/>
      <c r="E209" s="14"/>
      <c r="F209" s="14"/>
      <c r="G209" s="14"/>
      <c r="H209" s="14"/>
      <c r="I209" s="14"/>
      <c r="J209" s="14"/>
      <c r="K209" s="46"/>
      <c r="L209" s="70"/>
      <c r="M209" s="52"/>
      <c r="N209" s="45"/>
      <c r="O209" s="14"/>
      <c r="P209" s="14"/>
      <c r="Q209" s="13"/>
      <c r="R209" s="18"/>
      <c r="S209" s="18"/>
      <c r="T209" s="46"/>
      <c r="U209" s="17" t="s">
        <v>655</v>
      </c>
      <c r="V209" s="34" t="s">
        <v>600</v>
      </c>
      <c r="W209" s="1">
        <v>750</v>
      </c>
      <c r="X209" s="1">
        <v>750</v>
      </c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7" t="s">
        <v>632</v>
      </c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13"/>
      <c r="BC209" s="46"/>
      <c r="BD209" s="70"/>
    </row>
    <row r="210" spans="1:56" ht="16.5" customHeight="1" x14ac:dyDescent="0.3">
      <c r="A210" s="46"/>
      <c r="B210" s="70"/>
      <c r="C210" s="46"/>
      <c r="D210" s="14"/>
      <c r="E210" s="14"/>
      <c r="F210" s="14"/>
      <c r="G210" s="14"/>
      <c r="H210" s="14"/>
      <c r="I210" s="14"/>
      <c r="J210" s="14"/>
      <c r="K210" s="46"/>
      <c r="L210" s="70"/>
      <c r="M210" s="52"/>
      <c r="N210" s="45"/>
      <c r="O210" s="14"/>
      <c r="P210" s="14"/>
      <c r="Q210" s="13"/>
      <c r="R210" s="18"/>
      <c r="S210" s="18"/>
      <c r="T210" s="46" t="s">
        <v>13</v>
      </c>
      <c r="U210" s="17" t="s">
        <v>1046</v>
      </c>
      <c r="V210" s="34" t="s">
        <v>1041</v>
      </c>
      <c r="W210" s="1">
        <v>1000</v>
      </c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7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13"/>
      <c r="BC210" s="46"/>
      <c r="BD210" s="70"/>
    </row>
    <row r="211" spans="1:56" ht="16.5" customHeight="1" x14ac:dyDescent="0.3">
      <c r="A211" s="46"/>
      <c r="B211" s="70"/>
      <c r="C211" s="46"/>
      <c r="D211" s="14"/>
      <c r="E211" s="14"/>
      <c r="F211" s="14"/>
      <c r="G211" s="14"/>
      <c r="H211" s="14"/>
      <c r="I211" s="14"/>
      <c r="J211" s="14"/>
      <c r="K211" s="46"/>
      <c r="L211" s="70"/>
      <c r="M211" s="52"/>
      <c r="N211" s="45"/>
      <c r="O211" s="14"/>
      <c r="P211" s="14"/>
      <c r="Q211" s="13"/>
      <c r="R211" s="18"/>
      <c r="S211" s="18"/>
      <c r="T211" s="46"/>
      <c r="U211" s="17"/>
      <c r="V211" s="3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7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13"/>
      <c r="BC211" s="46"/>
      <c r="BD211" s="70"/>
    </row>
    <row r="212" spans="1:56" ht="16.5" customHeight="1" x14ac:dyDescent="0.3">
      <c r="A212" s="46"/>
      <c r="B212" s="70"/>
      <c r="C212" s="46"/>
      <c r="D212" s="14"/>
      <c r="E212" s="14"/>
      <c r="F212" s="14"/>
      <c r="G212" s="14"/>
      <c r="H212" s="14"/>
      <c r="I212" s="14"/>
      <c r="J212" s="14"/>
      <c r="K212" s="46"/>
      <c r="L212" s="70"/>
      <c r="M212" s="52"/>
      <c r="N212" s="45"/>
      <c r="O212" s="14"/>
      <c r="P212" s="14"/>
      <c r="Q212" s="13"/>
      <c r="R212" s="18"/>
      <c r="S212" s="18"/>
      <c r="T212" s="46" t="s">
        <v>21</v>
      </c>
      <c r="U212" s="17"/>
      <c r="V212" s="34"/>
      <c r="W212" s="1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7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13"/>
      <c r="BC212" s="46"/>
      <c r="BD212" s="70"/>
    </row>
    <row r="213" spans="1:56" ht="16.5" customHeight="1" x14ac:dyDescent="0.3">
      <c r="A213" s="46"/>
      <c r="B213" s="70"/>
      <c r="C213" s="46"/>
      <c r="D213" s="14"/>
      <c r="E213" s="14"/>
      <c r="F213" s="14"/>
      <c r="G213" s="14"/>
      <c r="H213" s="14"/>
      <c r="I213" s="14"/>
      <c r="J213" s="14"/>
      <c r="K213" s="46"/>
      <c r="L213" s="70"/>
      <c r="M213" s="52"/>
      <c r="N213" s="45"/>
      <c r="O213" s="14"/>
      <c r="P213" s="14"/>
      <c r="Q213" s="13"/>
      <c r="R213" s="18"/>
      <c r="S213" s="18"/>
      <c r="T213" s="46"/>
      <c r="U213" s="17"/>
      <c r="V213" s="17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7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13"/>
      <c r="BC213" s="46"/>
      <c r="BD213" s="70"/>
    </row>
    <row r="214" spans="1:56" ht="18.75" customHeight="1" x14ac:dyDescent="0.3">
      <c r="A214" s="46" t="s">
        <v>479</v>
      </c>
      <c r="B214" s="70" t="s">
        <v>366</v>
      </c>
      <c r="C214" s="46" t="s">
        <v>380</v>
      </c>
      <c r="D214" s="14"/>
      <c r="E214" s="14"/>
      <c r="F214" s="14"/>
      <c r="G214" s="14"/>
      <c r="H214" s="14"/>
      <c r="I214" s="14"/>
      <c r="J214" s="14"/>
      <c r="K214" s="46" t="s">
        <v>172</v>
      </c>
      <c r="L214" s="70" t="s">
        <v>403</v>
      </c>
      <c r="M214" s="52" t="s">
        <v>390</v>
      </c>
      <c r="N214" s="45">
        <v>4020</v>
      </c>
      <c r="O214" s="46"/>
      <c r="P214" s="86"/>
      <c r="Q214" s="45"/>
      <c r="R214" s="53"/>
      <c r="S214" s="53"/>
      <c r="T214" s="46" t="s">
        <v>11</v>
      </c>
      <c r="U214" s="17" t="s">
        <v>421</v>
      </c>
      <c r="V214" s="34"/>
      <c r="W214" s="1">
        <v>804</v>
      </c>
      <c r="X214" s="12">
        <v>804</v>
      </c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7" t="s">
        <v>422</v>
      </c>
      <c r="AO214" s="44">
        <f>SUM(W214:W215)</f>
        <v>804</v>
      </c>
      <c r="AP214" s="44">
        <f>SUM(X214:X215)</f>
        <v>804</v>
      </c>
      <c r="AQ214" s="44">
        <f>SUM(W216:W217)</f>
        <v>2412</v>
      </c>
      <c r="AR214" s="44">
        <f>SUM(X216:X217)</f>
        <v>2412</v>
      </c>
      <c r="AS214" s="44">
        <f>SUM(W218:W219)</f>
        <v>0</v>
      </c>
      <c r="AT214" s="44">
        <f>SUM(X218:X219)</f>
        <v>0</v>
      </c>
      <c r="AU214" s="44">
        <f>SUM(W220:W221)</f>
        <v>0</v>
      </c>
      <c r="AV214" s="44">
        <f>SUM(X220:X221)</f>
        <v>0</v>
      </c>
      <c r="AW214" s="44">
        <f>AO214+AQ214+AS214+AU214</f>
        <v>3216</v>
      </c>
      <c r="AX214" s="44">
        <f>AP214+AR214+AT214+AV214</f>
        <v>3216</v>
      </c>
      <c r="AY214" s="44">
        <f>N214-AW214</f>
        <v>804</v>
      </c>
      <c r="AZ214" s="44">
        <f>N214-AX214</f>
        <v>804</v>
      </c>
      <c r="BA214" s="44">
        <f>AW214*100/N214</f>
        <v>80</v>
      </c>
      <c r="BB214" s="45"/>
      <c r="BC214" s="46" t="s">
        <v>381</v>
      </c>
      <c r="BD214" s="70" t="s">
        <v>403</v>
      </c>
    </row>
    <row r="215" spans="1:56" ht="16.5" customHeight="1" x14ac:dyDescent="0.3">
      <c r="A215" s="46"/>
      <c r="B215" s="70"/>
      <c r="C215" s="46"/>
      <c r="D215" s="14"/>
      <c r="E215" s="14"/>
      <c r="F215" s="14"/>
      <c r="G215" s="14"/>
      <c r="H215" s="14"/>
      <c r="I215" s="14"/>
      <c r="J215" s="14"/>
      <c r="K215" s="46"/>
      <c r="L215" s="70"/>
      <c r="M215" s="52"/>
      <c r="N215" s="45"/>
      <c r="O215" s="46"/>
      <c r="P215" s="86"/>
      <c r="Q215" s="45"/>
      <c r="R215" s="53"/>
      <c r="S215" s="53"/>
      <c r="T215" s="46"/>
      <c r="U215" s="17"/>
      <c r="V215" s="3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3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5"/>
      <c r="BC215" s="46"/>
      <c r="BD215" s="70"/>
    </row>
    <row r="216" spans="1:56" ht="16.5" customHeight="1" x14ac:dyDescent="0.3">
      <c r="A216" s="46"/>
      <c r="B216" s="70"/>
      <c r="C216" s="46"/>
      <c r="D216" s="14"/>
      <c r="E216" s="14"/>
      <c r="F216" s="14"/>
      <c r="G216" s="14"/>
      <c r="H216" s="14"/>
      <c r="I216" s="14"/>
      <c r="J216" s="14"/>
      <c r="K216" s="46"/>
      <c r="L216" s="70"/>
      <c r="M216" s="52"/>
      <c r="N216" s="45"/>
      <c r="O216" s="46"/>
      <c r="P216" s="86"/>
      <c r="Q216" s="45"/>
      <c r="R216" s="53"/>
      <c r="S216" s="53"/>
      <c r="T216" s="46" t="s">
        <v>20</v>
      </c>
      <c r="U216" s="17" t="s">
        <v>792</v>
      </c>
      <c r="V216" s="34" t="s">
        <v>680</v>
      </c>
      <c r="W216" s="1">
        <v>804</v>
      </c>
      <c r="X216" s="1">
        <v>804</v>
      </c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7" t="s">
        <v>843</v>
      </c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5"/>
      <c r="BC216" s="46"/>
      <c r="BD216" s="70"/>
    </row>
    <row r="217" spans="1:56" ht="16.5" customHeight="1" x14ac:dyDescent="0.3">
      <c r="A217" s="46"/>
      <c r="B217" s="70"/>
      <c r="C217" s="46"/>
      <c r="D217" s="14"/>
      <c r="E217" s="14"/>
      <c r="F217" s="14"/>
      <c r="G217" s="14"/>
      <c r="H217" s="14"/>
      <c r="I217" s="14"/>
      <c r="J217" s="14"/>
      <c r="K217" s="46"/>
      <c r="L217" s="70"/>
      <c r="M217" s="52"/>
      <c r="N217" s="45"/>
      <c r="O217" s="46"/>
      <c r="P217" s="86"/>
      <c r="Q217" s="45"/>
      <c r="R217" s="53"/>
      <c r="S217" s="53"/>
      <c r="T217" s="46"/>
      <c r="U217" s="17" t="s">
        <v>718</v>
      </c>
      <c r="V217" s="34" t="s">
        <v>553</v>
      </c>
      <c r="W217" s="1">
        <v>1608</v>
      </c>
      <c r="X217" s="1">
        <v>1608</v>
      </c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7" t="s">
        <v>632</v>
      </c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5"/>
      <c r="BC217" s="46"/>
      <c r="BD217" s="70"/>
    </row>
    <row r="218" spans="1:56" ht="16.5" customHeight="1" x14ac:dyDescent="0.3">
      <c r="A218" s="46"/>
      <c r="B218" s="70"/>
      <c r="C218" s="46"/>
      <c r="D218" s="14"/>
      <c r="E218" s="14"/>
      <c r="F218" s="14"/>
      <c r="G218" s="14"/>
      <c r="H218" s="14"/>
      <c r="I218" s="14"/>
      <c r="J218" s="14"/>
      <c r="K218" s="46"/>
      <c r="L218" s="70"/>
      <c r="M218" s="52"/>
      <c r="N218" s="45"/>
      <c r="O218" s="46"/>
      <c r="P218" s="86"/>
      <c r="Q218" s="45"/>
      <c r="R218" s="53"/>
      <c r="S218" s="53"/>
      <c r="T218" s="46" t="s">
        <v>13</v>
      </c>
      <c r="U218" s="17"/>
      <c r="V218" s="34"/>
      <c r="W218" s="1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7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5"/>
      <c r="BC218" s="46"/>
      <c r="BD218" s="70"/>
    </row>
    <row r="219" spans="1:56" ht="16.5" customHeight="1" x14ac:dyDescent="0.3">
      <c r="A219" s="46"/>
      <c r="B219" s="70"/>
      <c r="C219" s="46"/>
      <c r="D219" s="14"/>
      <c r="E219" s="14"/>
      <c r="F219" s="14"/>
      <c r="G219" s="14"/>
      <c r="H219" s="14"/>
      <c r="I219" s="14"/>
      <c r="J219" s="14"/>
      <c r="K219" s="46"/>
      <c r="L219" s="70"/>
      <c r="M219" s="52"/>
      <c r="N219" s="45"/>
      <c r="O219" s="46"/>
      <c r="P219" s="86"/>
      <c r="Q219" s="45"/>
      <c r="R219" s="53"/>
      <c r="S219" s="53"/>
      <c r="T219" s="46"/>
      <c r="U219" s="17"/>
      <c r="V219" s="3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7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5"/>
      <c r="BC219" s="46"/>
      <c r="BD219" s="70"/>
    </row>
    <row r="220" spans="1:56" ht="16.5" customHeight="1" x14ac:dyDescent="0.3">
      <c r="A220" s="46"/>
      <c r="B220" s="70"/>
      <c r="C220" s="46"/>
      <c r="D220" s="14"/>
      <c r="E220" s="14"/>
      <c r="F220" s="14"/>
      <c r="G220" s="14"/>
      <c r="H220" s="14"/>
      <c r="I220" s="14"/>
      <c r="J220" s="14"/>
      <c r="K220" s="46"/>
      <c r="L220" s="70"/>
      <c r="M220" s="52"/>
      <c r="N220" s="45"/>
      <c r="O220" s="46"/>
      <c r="P220" s="86"/>
      <c r="Q220" s="45"/>
      <c r="R220" s="53"/>
      <c r="S220" s="53"/>
      <c r="T220" s="46" t="s">
        <v>21</v>
      </c>
      <c r="U220" s="17"/>
      <c r="V220" s="34"/>
      <c r="W220" s="1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7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5"/>
      <c r="BC220" s="46"/>
      <c r="BD220" s="70"/>
    </row>
    <row r="221" spans="1:56" ht="16.5" customHeight="1" x14ac:dyDescent="0.3">
      <c r="A221" s="46"/>
      <c r="B221" s="70"/>
      <c r="C221" s="46"/>
      <c r="D221" s="14"/>
      <c r="E221" s="14"/>
      <c r="F221" s="14"/>
      <c r="G221" s="14"/>
      <c r="H221" s="14"/>
      <c r="I221" s="14"/>
      <c r="J221" s="14"/>
      <c r="K221" s="46"/>
      <c r="L221" s="70"/>
      <c r="M221" s="52"/>
      <c r="N221" s="45"/>
      <c r="O221" s="46"/>
      <c r="P221" s="86"/>
      <c r="Q221" s="45"/>
      <c r="R221" s="53"/>
      <c r="S221" s="53"/>
      <c r="T221" s="46"/>
      <c r="U221" s="17"/>
      <c r="V221" s="17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7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5"/>
      <c r="BC221" s="46"/>
      <c r="BD221" s="70"/>
    </row>
    <row r="222" spans="1:56" ht="104.25" customHeight="1" x14ac:dyDescent="0.3">
      <c r="A222" s="46" t="s">
        <v>479</v>
      </c>
      <c r="B222" s="70" t="s">
        <v>366</v>
      </c>
      <c r="C222" s="46" t="s">
        <v>380</v>
      </c>
      <c r="D222" s="14"/>
      <c r="E222" s="14"/>
      <c r="F222" s="14"/>
      <c r="G222" s="14"/>
      <c r="H222" s="14"/>
      <c r="I222" s="14"/>
      <c r="J222" s="14"/>
      <c r="K222" s="48" t="s">
        <v>172</v>
      </c>
      <c r="L222" s="70" t="s">
        <v>1038</v>
      </c>
      <c r="M222" s="52" t="s">
        <v>391</v>
      </c>
      <c r="N222" s="45">
        <v>180</v>
      </c>
      <c r="O222" s="14"/>
      <c r="P222" s="14"/>
      <c r="Q222" s="13"/>
      <c r="R222" s="18"/>
      <c r="S222" s="18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44">
        <f>SUM(W222:W223)</f>
        <v>0</v>
      </c>
      <c r="AP222" s="44">
        <f>SUM(X222:X223)</f>
        <v>0</v>
      </c>
      <c r="AQ222" s="44">
        <f>SUM(W224:W225)</f>
        <v>0</v>
      </c>
      <c r="AR222" s="44">
        <f>SUM(X224:X225)</f>
        <v>0</v>
      </c>
      <c r="AS222" s="44">
        <f>SUM(W226:W227)</f>
        <v>60</v>
      </c>
      <c r="AT222" s="44">
        <f>SUM(X226:X227)</f>
        <v>0</v>
      </c>
      <c r="AU222" s="44">
        <f>SUM(W228:W229)</f>
        <v>0</v>
      </c>
      <c r="AV222" s="44">
        <f>SUM(X228:X229)</f>
        <v>0</v>
      </c>
      <c r="AW222" s="44">
        <f>AO222+AQ222+AS222+AU222</f>
        <v>60</v>
      </c>
      <c r="AX222" s="44">
        <f>AP222+AR222+AT222+AV222</f>
        <v>0</v>
      </c>
      <c r="AY222" s="44">
        <f>N222-AW222</f>
        <v>120</v>
      </c>
      <c r="AZ222" s="44">
        <f>N222-AX222</f>
        <v>180</v>
      </c>
      <c r="BA222" s="44">
        <f>AW222*100/N222</f>
        <v>33.333333333333336</v>
      </c>
      <c r="BB222" s="45"/>
      <c r="BC222" s="46" t="s">
        <v>393</v>
      </c>
      <c r="BD222" s="70" t="s">
        <v>1038</v>
      </c>
    </row>
    <row r="223" spans="1:56" ht="16.5" customHeight="1" x14ac:dyDescent="0.3">
      <c r="A223" s="46"/>
      <c r="B223" s="70"/>
      <c r="C223" s="46"/>
      <c r="D223" s="14"/>
      <c r="E223" s="14"/>
      <c r="F223" s="14"/>
      <c r="G223" s="14"/>
      <c r="H223" s="14"/>
      <c r="I223" s="14"/>
      <c r="J223" s="14"/>
      <c r="K223" s="49"/>
      <c r="L223" s="70"/>
      <c r="M223" s="52"/>
      <c r="N223" s="45"/>
      <c r="O223" s="14"/>
      <c r="P223" s="14"/>
      <c r="Q223" s="13"/>
      <c r="R223" s="18"/>
      <c r="S223" s="18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5"/>
      <c r="BC223" s="46"/>
      <c r="BD223" s="70"/>
    </row>
    <row r="224" spans="1:56" ht="16.5" customHeight="1" x14ac:dyDescent="0.3">
      <c r="A224" s="46"/>
      <c r="B224" s="70"/>
      <c r="C224" s="46"/>
      <c r="D224" s="14"/>
      <c r="E224" s="14"/>
      <c r="F224" s="14"/>
      <c r="G224" s="14"/>
      <c r="H224" s="14"/>
      <c r="I224" s="14"/>
      <c r="J224" s="14"/>
      <c r="K224" s="49"/>
      <c r="L224" s="70"/>
      <c r="M224" s="52"/>
      <c r="N224" s="45"/>
      <c r="O224" s="14"/>
      <c r="P224" s="14"/>
      <c r="Q224" s="13"/>
      <c r="R224" s="18"/>
      <c r="S224" s="18"/>
      <c r="T224" s="46" t="s">
        <v>20</v>
      </c>
      <c r="U224" s="17"/>
      <c r="V224" s="3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7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5"/>
      <c r="BC224" s="46"/>
      <c r="BD224" s="70"/>
    </row>
    <row r="225" spans="1:56" ht="16.5" customHeight="1" x14ac:dyDescent="0.3">
      <c r="A225" s="46"/>
      <c r="B225" s="70"/>
      <c r="C225" s="46"/>
      <c r="D225" s="14"/>
      <c r="E225" s="14"/>
      <c r="F225" s="14"/>
      <c r="G225" s="14"/>
      <c r="H225" s="14"/>
      <c r="I225" s="14"/>
      <c r="J225" s="14"/>
      <c r="K225" s="49"/>
      <c r="L225" s="70"/>
      <c r="M225" s="52"/>
      <c r="N225" s="45"/>
      <c r="O225" s="14"/>
      <c r="P225" s="14"/>
      <c r="Q225" s="13"/>
      <c r="R225" s="18"/>
      <c r="S225" s="18"/>
      <c r="T225" s="46"/>
      <c r="U225" s="17"/>
      <c r="V225" s="3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7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5"/>
      <c r="BC225" s="46"/>
      <c r="BD225" s="70"/>
    </row>
    <row r="226" spans="1:56" ht="16.5" customHeight="1" x14ac:dyDescent="0.3">
      <c r="A226" s="46"/>
      <c r="B226" s="70"/>
      <c r="C226" s="46"/>
      <c r="D226" s="14"/>
      <c r="E226" s="14"/>
      <c r="F226" s="14"/>
      <c r="G226" s="14"/>
      <c r="H226" s="14"/>
      <c r="I226" s="14"/>
      <c r="J226" s="14"/>
      <c r="K226" s="49"/>
      <c r="L226" s="70"/>
      <c r="M226" s="52"/>
      <c r="N226" s="45"/>
      <c r="O226" s="14"/>
      <c r="P226" s="14"/>
      <c r="Q226" s="13"/>
      <c r="R226" s="18"/>
      <c r="S226" s="18"/>
      <c r="T226" s="46" t="s">
        <v>13</v>
      </c>
      <c r="U226" s="17" t="s">
        <v>1039</v>
      </c>
      <c r="V226" s="34" t="s">
        <v>1026</v>
      </c>
      <c r="W226" s="1">
        <v>60</v>
      </c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7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5"/>
      <c r="BC226" s="46"/>
      <c r="BD226" s="70"/>
    </row>
    <row r="227" spans="1:56" ht="16.5" customHeight="1" x14ac:dyDescent="0.3">
      <c r="A227" s="46"/>
      <c r="B227" s="70"/>
      <c r="C227" s="46"/>
      <c r="D227" s="14"/>
      <c r="E227" s="14"/>
      <c r="F227" s="14"/>
      <c r="G227" s="14"/>
      <c r="H227" s="14"/>
      <c r="I227" s="14"/>
      <c r="J227" s="14"/>
      <c r="K227" s="49"/>
      <c r="L227" s="70"/>
      <c r="M227" s="52"/>
      <c r="N227" s="45"/>
      <c r="O227" s="14"/>
      <c r="P227" s="14"/>
      <c r="Q227" s="13"/>
      <c r="R227" s="18"/>
      <c r="S227" s="18"/>
      <c r="T227" s="46"/>
      <c r="U227" s="17"/>
      <c r="V227" s="3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7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5"/>
      <c r="BC227" s="46"/>
      <c r="BD227" s="70"/>
    </row>
    <row r="228" spans="1:56" ht="16.5" customHeight="1" x14ac:dyDescent="0.3">
      <c r="A228" s="46"/>
      <c r="B228" s="70"/>
      <c r="C228" s="46"/>
      <c r="D228" s="14"/>
      <c r="E228" s="14"/>
      <c r="F228" s="14"/>
      <c r="G228" s="14"/>
      <c r="H228" s="14"/>
      <c r="I228" s="14"/>
      <c r="J228" s="14"/>
      <c r="K228" s="49"/>
      <c r="L228" s="70"/>
      <c r="M228" s="52"/>
      <c r="N228" s="45"/>
      <c r="O228" s="14"/>
      <c r="P228" s="14"/>
      <c r="Q228" s="13"/>
      <c r="R228" s="18"/>
      <c r="S228" s="18"/>
      <c r="T228" s="46" t="s">
        <v>21</v>
      </c>
      <c r="U228" s="17"/>
      <c r="V228" s="34"/>
      <c r="W228" s="1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7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5"/>
      <c r="BC228" s="46"/>
      <c r="BD228" s="70"/>
    </row>
    <row r="229" spans="1:56" ht="16.5" customHeight="1" x14ac:dyDescent="0.3">
      <c r="A229" s="46"/>
      <c r="B229" s="70"/>
      <c r="C229" s="46"/>
      <c r="D229" s="14"/>
      <c r="E229" s="14"/>
      <c r="F229" s="14"/>
      <c r="G229" s="14"/>
      <c r="H229" s="14"/>
      <c r="I229" s="14"/>
      <c r="J229" s="14"/>
      <c r="K229" s="50"/>
      <c r="L229" s="70"/>
      <c r="M229" s="52"/>
      <c r="N229" s="45"/>
      <c r="O229" s="14"/>
      <c r="P229" s="14"/>
      <c r="Q229" s="13"/>
      <c r="R229" s="18"/>
      <c r="S229" s="18"/>
      <c r="T229" s="46"/>
      <c r="U229" s="17"/>
      <c r="V229" s="17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7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5"/>
      <c r="BC229" s="46"/>
      <c r="BD229" s="70"/>
    </row>
    <row r="230" spans="1:56" ht="104.25" customHeight="1" x14ac:dyDescent="0.3">
      <c r="A230" s="46" t="s">
        <v>479</v>
      </c>
      <c r="B230" s="70" t="s">
        <v>366</v>
      </c>
      <c r="C230" s="46" t="s">
        <v>380</v>
      </c>
      <c r="D230" s="14"/>
      <c r="E230" s="14"/>
      <c r="F230" s="14"/>
      <c r="G230" s="14"/>
      <c r="H230" s="14"/>
      <c r="I230" s="14"/>
      <c r="J230" s="14"/>
      <c r="K230" s="48" t="s">
        <v>172</v>
      </c>
      <c r="L230" s="70" t="s">
        <v>677</v>
      </c>
      <c r="M230" s="52" t="s">
        <v>392</v>
      </c>
      <c r="N230" s="45">
        <v>402.5</v>
      </c>
      <c r="O230" s="14"/>
      <c r="P230" s="14"/>
      <c r="Q230" s="13"/>
      <c r="R230" s="18"/>
      <c r="S230" s="18"/>
      <c r="T230" s="46" t="s">
        <v>11</v>
      </c>
      <c r="U230" s="17"/>
      <c r="V230" s="17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7"/>
      <c r="AO230" s="12"/>
      <c r="AP230" s="12"/>
      <c r="AQ230" s="12"/>
      <c r="AR230" s="44"/>
      <c r="AS230" s="12"/>
      <c r="AT230" s="12"/>
      <c r="AU230" s="12"/>
      <c r="AV230" s="12"/>
      <c r="AW230" s="12"/>
      <c r="AX230" s="44"/>
      <c r="AY230" s="12"/>
      <c r="AZ230" s="12"/>
      <c r="BA230" s="12"/>
      <c r="BB230" s="13"/>
      <c r="BC230" s="46" t="s">
        <v>393</v>
      </c>
      <c r="BD230" s="70" t="s">
        <v>677</v>
      </c>
    </row>
    <row r="231" spans="1:56" ht="16.5" customHeight="1" x14ac:dyDescent="0.3">
      <c r="A231" s="46"/>
      <c r="B231" s="70"/>
      <c r="C231" s="46"/>
      <c r="D231" s="14"/>
      <c r="E231" s="14"/>
      <c r="F231" s="14"/>
      <c r="G231" s="14"/>
      <c r="H231" s="14"/>
      <c r="I231" s="14"/>
      <c r="J231" s="14"/>
      <c r="K231" s="49"/>
      <c r="L231" s="70"/>
      <c r="M231" s="52"/>
      <c r="N231" s="45"/>
      <c r="O231" s="14"/>
      <c r="P231" s="14"/>
      <c r="Q231" s="13"/>
      <c r="R231" s="18"/>
      <c r="S231" s="18"/>
      <c r="T231" s="46"/>
      <c r="U231" s="17" t="s">
        <v>679</v>
      </c>
      <c r="V231" s="34" t="s">
        <v>429</v>
      </c>
      <c r="W231" s="1">
        <v>161</v>
      </c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34"/>
      <c r="AO231" s="12"/>
      <c r="AP231" s="12"/>
      <c r="AQ231" s="12"/>
      <c r="AR231" s="44"/>
      <c r="AS231" s="12"/>
      <c r="AT231" s="12"/>
      <c r="AU231" s="12"/>
      <c r="AV231" s="12"/>
      <c r="AW231" s="12"/>
      <c r="AX231" s="44"/>
      <c r="AY231" s="12"/>
      <c r="AZ231" s="12"/>
      <c r="BA231" s="12"/>
      <c r="BB231" s="13"/>
      <c r="BC231" s="46"/>
      <c r="BD231" s="70"/>
    </row>
    <row r="232" spans="1:56" ht="16.5" customHeight="1" x14ac:dyDescent="0.3">
      <c r="A232" s="46"/>
      <c r="B232" s="70"/>
      <c r="C232" s="46"/>
      <c r="D232" s="14"/>
      <c r="E232" s="14"/>
      <c r="F232" s="14"/>
      <c r="G232" s="14"/>
      <c r="H232" s="14"/>
      <c r="I232" s="14"/>
      <c r="J232" s="14"/>
      <c r="K232" s="49"/>
      <c r="L232" s="70"/>
      <c r="M232" s="52"/>
      <c r="N232" s="45"/>
      <c r="O232" s="14"/>
      <c r="P232" s="14"/>
      <c r="Q232" s="13"/>
      <c r="R232" s="18"/>
      <c r="S232" s="18"/>
      <c r="T232" s="46" t="s">
        <v>20</v>
      </c>
      <c r="U232" s="17"/>
      <c r="V232" s="3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7"/>
      <c r="AO232" s="12"/>
      <c r="AP232" s="12"/>
      <c r="AQ232" s="12"/>
      <c r="AR232" s="44"/>
      <c r="AS232" s="12"/>
      <c r="AT232" s="12"/>
      <c r="AU232" s="12"/>
      <c r="AV232" s="12"/>
      <c r="AW232" s="12"/>
      <c r="AX232" s="44"/>
      <c r="AY232" s="12"/>
      <c r="AZ232" s="12"/>
      <c r="BA232" s="12"/>
      <c r="BB232" s="13"/>
      <c r="BC232" s="46"/>
      <c r="BD232" s="70"/>
    </row>
    <row r="233" spans="1:56" ht="16.5" customHeight="1" x14ac:dyDescent="0.3">
      <c r="A233" s="46"/>
      <c r="B233" s="70"/>
      <c r="C233" s="46"/>
      <c r="D233" s="14"/>
      <c r="E233" s="14"/>
      <c r="F233" s="14"/>
      <c r="G233" s="14"/>
      <c r="H233" s="14"/>
      <c r="I233" s="14"/>
      <c r="J233" s="14"/>
      <c r="K233" s="49"/>
      <c r="L233" s="70"/>
      <c r="M233" s="52"/>
      <c r="N233" s="45"/>
      <c r="O233" s="14"/>
      <c r="P233" s="14"/>
      <c r="Q233" s="13"/>
      <c r="R233" s="18"/>
      <c r="S233" s="18"/>
      <c r="T233" s="46"/>
      <c r="U233" s="1" t="s">
        <v>678</v>
      </c>
      <c r="V233" s="1" t="s">
        <v>632</v>
      </c>
      <c r="W233" s="1">
        <v>11.8</v>
      </c>
      <c r="X233" s="1">
        <v>11.8</v>
      </c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7" t="s">
        <v>632</v>
      </c>
      <c r="AO233" s="12"/>
      <c r="AP233" s="12"/>
      <c r="AQ233" s="12"/>
      <c r="AR233" s="44"/>
      <c r="AS233" s="12"/>
      <c r="AT233" s="12"/>
      <c r="AU233" s="12"/>
      <c r="AV233" s="12"/>
      <c r="AW233" s="12"/>
      <c r="AX233" s="44"/>
      <c r="AY233" s="12"/>
      <c r="AZ233" s="12"/>
      <c r="BA233" s="12"/>
      <c r="BB233" s="13"/>
      <c r="BC233" s="46"/>
      <c r="BD233" s="70"/>
    </row>
    <row r="234" spans="1:56" ht="16.5" customHeight="1" x14ac:dyDescent="0.3">
      <c r="A234" s="46"/>
      <c r="B234" s="70"/>
      <c r="C234" s="46"/>
      <c r="D234" s="14"/>
      <c r="E234" s="14"/>
      <c r="F234" s="14"/>
      <c r="G234" s="14"/>
      <c r="H234" s="14"/>
      <c r="I234" s="14"/>
      <c r="J234" s="14"/>
      <c r="K234" s="49"/>
      <c r="L234" s="70"/>
      <c r="M234" s="52"/>
      <c r="N234" s="45"/>
      <c r="O234" s="14"/>
      <c r="P234" s="14"/>
      <c r="Q234" s="13"/>
      <c r="R234" s="18"/>
      <c r="S234" s="18"/>
      <c r="T234" s="46" t="s">
        <v>13</v>
      </c>
      <c r="U234" s="17"/>
      <c r="V234" s="34"/>
      <c r="W234" s="1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7"/>
      <c r="AO234" s="12"/>
      <c r="AP234" s="12"/>
      <c r="AQ234" s="12"/>
      <c r="AR234" s="44"/>
      <c r="AS234" s="12"/>
      <c r="AT234" s="12"/>
      <c r="AU234" s="12"/>
      <c r="AV234" s="12"/>
      <c r="AW234" s="12"/>
      <c r="AX234" s="44"/>
      <c r="AY234" s="12"/>
      <c r="AZ234" s="12"/>
      <c r="BA234" s="12"/>
      <c r="BB234" s="13"/>
      <c r="BC234" s="46"/>
      <c r="BD234" s="70"/>
    </row>
    <row r="235" spans="1:56" ht="16.5" customHeight="1" x14ac:dyDescent="0.3">
      <c r="A235" s="46"/>
      <c r="B235" s="70"/>
      <c r="C235" s="46"/>
      <c r="D235" s="14"/>
      <c r="E235" s="14"/>
      <c r="F235" s="14"/>
      <c r="G235" s="14"/>
      <c r="H235" s="14"/>
      <c r="I235" s="14"/>
      <c r="J235" s="14"/>
      <c r="K235" s="49"/>
      <c r="L235" s="70"/>
      <c r="M235" s="52"/>
      <c r="N235" s="45"/>
      <c r="O235" s="14"/>
      <c r="P235" s="14"/>
      <c r="Q235" s="13"/>
      <c r="R235" s="18"/>
      <c r="S235" s="18"/>
      <c r="T235" s="46"/>
      <c r="U235" s="17"/>
      <c r="V235" s="3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7"/>
      <c r="AO235" s="12"/>
      <c r="AP235" s="12"/>
      <c r="AQ235" s="12"/>
      <c r="AR235" s="44"/>
      <c r="AS235" s="12"/>
      <c r="AT235" s="12"/>
      <c r="AU235" s="12"/>
      <c r="AV235" s="12"/>
      <c r="AW235" s="12"/>
      <c r="AX235" s="44"/>
      <c r="AY235" s="12"/>
      <c r="AZ235" s="12"/>
      <c r="BA235" s="12"/>
      <c r="BB235" s="13"/>
      <c r="BC235" s="46"/>
      <c r="BD235" s="70"/>
    </row>
    <row r="236" spans="1:56" ht="16.5" customHeight="1" x14ac:dyDescent="0.3">
      <c r="A236" s="46"/>
      <c r="B236" s="70"/>
      <c r="C236" s="46"/>
      <c r="D236" s="14"/>
      <c r="E236" s="14"/>
      <c r="F236" s="14"/>
      <c r="G236" s="14"/>
      <c r="H236" s="14"/>
      <c r="I236" s="14"/>
      <c r="J236" s="14"/>
      <c r="K236" s="49"/>
      <c r="L236" s="70"/>
      <c r="M236" s="52"/>
      <c r="N236" s="45"/>
      <c r="O236" s="14"/>
      <c r="P236" s="14"/>
      <c r="Q236" s="13"/>
      <c r="R236" s="18"/>
      <c r="S236" s="18"/>
      <c r="T236" s="46" t="s">
        <v>21</v>
      </c>
      <c r="U236" s="17"/>
      <c r="V236" s="34"/>
      <c r="W236" s="1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7"/>
      <c r="AO236" s="12"/>
      <c r="AP236" s="12"/>
      <c r="AQ236" s="12"/>
      <c r="AR236" s="44"/>
      <c r="AS236" s="12"/>
      <c r="AT236" s="12"/>
      <c r="AU236" s="12"/>
      <c r="AV236" s="12"/>
      <c r="AW236" s="12"/>
      <c r="AX236" s="44"/>
      <c r="AY236" s="12"/>
      <c r="AZ236" s="12"/>
      <c r="BA236" s="12"/>
      <c r="BB236" s="13"/>
      <c r="BC236" s="46"/>
      <c r="BD236" s="70"/>
    </row>
    <row r="237" spans="1:56" ht="16.5" customHeight="1" x14ac:dyDescent="0.3">
      <c r="A237" s="46"/>
      <c r="B237" s="70"/>
      <c r="C237" s="46"/>
      <c r="D237" s="14"/>
      <c r="E237" s="14"/>
      <c r="F237" s="14"/>
      <c r="G237" s="14"/>
      <c r="H237" s="14"/>
      <c r="I237" s="14"/>
      <c r="J237" s="14"/>
      <c r="K237" s="50"/>
      <c r="L237" s="70"/>
      <c r="M237" s="52"/>
      <c r="N237" s="45"/>
      <c r="O237" s="14"/>
      <c r="P237" s="14"/>
      <c r="Q237" s="13"/>
      <c r="R237" s="18"/>
      <c r="S237" s="18"/>
      <c r="T237" s="46"/>
      <c r="U237" s="17"/>
      <c r="V237" s="17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7"/>
      <c r="AO237" s="12"/>
      <c r="AP237" s="12"/>
      <c r="AQ237" s="12"/>
      <c r="AR237" s="44"/>
      <c r="AS237" s="12"/>
      <c r="AT237" s="12"/>
      <c r="AU237" s="12"/>
      <c r="AV237" s="12"/>
      <c r="AW237" s="12"/>
      <c r="AX237" s="44"/>
      <c r="AY237" s="12"/>
      <c r="AZ237" s="12"/>
      <c r="BA237" s="12"/>
      <c r="BB237" s="13"/>
      <c r="BC237" s="46"/>
      <c r="BD237" s="70"/>
    </row>
    <row r="238" spans="1:56" ht="114.75" customHeight="1" x14ac:dyDescent="0.3">
      <c r="A238" s="46" t="s">
        <v>479</v>
      </c>
      <c r="B238" s="70" t="s">
        <v>366</v>
      </c>
      <c r="C238" s="46" t="s">
        <v>380</v>
      </c>
      <c r="D238" s="14"/>
      <c r="E238" s="14"/>
      <c r="F238" s="14"/>
      <c r="G238" s="14"/>
      <c r="H238" s="14"/>
      <c r="I238" s="14"/>
      <c r="J238" s="14"/>
      <c r="K238" s="46" t="s">
        <v>172</v>
      </c>
      <c r="L238" s="70" t="s">
        <v>521</v>
      </c>
      <c r="M238" s="52" t="s">
        <v>405</v>
      </c>
      <c r="N238" s="45">
        <v>11086.26</v>
      </c>
      <c r="O238" s="14"/>
      <c r="P238" s="14"/>
      <c r="Q238" s="13"/>
      <c r="R238" s="18"/>
      <c r="S238" s="18"/>
      <c r="T238" s="46" t="s">
        <v>11</v>
      </c>
      <c r="U238" s="17"/>
      <c r="V238" s="17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7"/>
      <c r="AO238" s="44">
        <f>SUM(W238:W239)</f>
        <v>0</v>
      </c>
      <c r="AP238" s="44">
        <f>SUM(X238:X239)</f>
        <v>0</v>
      </c>
      <c r="AQ238" s="44">
        <f>SUM(W241:W246)</f>
        <v>2940.1000000000004</v>
      </c>
      <c r="AR238" s="44">
        <f>SUM(X240:X246)</f>
        <v>3663.6000000000004</v>
      </c>
      <c r="AS238" s="44">
        <f>SUM(W247:W248)</f>
        <v>329.1</v>
      </c>
      <c r="AT238" s="44">
        <f>SUM(X247:X248)</f>
        <v>0</v>
      </c>
      <c r="AU238" s="44">
        <f>SUM(W249:W250)</f>
        <v>0</v>
      </c>
      <c r="AV238" s="44">
        <f>SUM(X249:X250)</f>
        <v>0</v>
      </c>
      <c r="AW238" s="44">
        <f>AO238+AQ238+AS238+AU238</f>
        <v>3269.2000000000003</v>
      </c>
      <c r="AX238" s="44">
        <f>AP238+AR238+AT238+AV238</f>
        <v>3663.6000000000004</v>
      </c>
      <c r="AY238" s="44">
        <f>N238-AW238</f>
        <v>7817.0599999999995</v>
      </c>
      <c r="AZ238" s="44">
        <f>N238-AX238</f>
        <v>7422.66</v>
      </c>
      <c r="BA238" s="44">
        <f>AW238*100/N238</f>
        <v>29.488754548423003</v>
      </c>
      <c r="BB238" s="13"/>
      <c r="BC238" s="46" t="s">
        <v>502</v>
      </c>
      <c r="BD238" s="70" t="s">
        <v>521</v>
      </c>
    </row>
    <row r="239" spans="1:56" ht="16.5" customHeight="1" x14ac:dyDescent="0.3">
      <c r="A239" s="46"/>
      <c r="B239" s="70"/>
      <c r="C239" s="46"/>
      <c r="D239" s="14"/>
      <c r="E239" s="14"/>
      <c r="F239" s="14"/>
      <c r="G239" s="14"/>
      <c r="H239" s="14"/>
      <c r="I239" s="14"/>
      <c r="J239" s="14"/>
      <c r="K239" s="46"/>
      <c r="L239" s="70"/>
      <c r="M239" s="52"/>
      <c r="N239" s="45"/>
      <c r="O239" s="14"/>
      <c r="P239" s="14"/>
      <c r="Q239" s="13"/>
      <c r="R239" s="18"/>
      <c r="S239" s="18"/>
      <c r="T239" s="46"/>
      <c r="U239" s="17"/>
      <c r="V239" s="3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3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13"/>
      <c r="BC239" s="46"/>
      <c r="BD239" s="70"/>
    </row>
    <row r="240" spans="1:56" ht="16.5" customHeight="1" x14ac:dyDescent="0.3">
      <c r="A240" s="46"/>
      <c r="B240" s="70"/>
      <c r="C240" s="46"/>
      <c r="D240" s="14"/>
      <c r="E240" s="14"/>
      <c r="F240" s="14"/>
      <c r="G240" s="14"/>
      <c r="H240" s="14"/>
      <c r="I240" s="14"/>
      <c r="J240" s="14"/>
      <c r="K240" s="46"/>
      <c r="L240" s="70"/>
      <c r="M240" s="52"/>
      <c r="N240" s="45"/>
      <c r="O240" s="14"/>
      <c r="P240" s="14"/>
      <c r="Q240" s="13"/>
      <c r="R240" s="18"/>
      <c r="S240" s="18"/>
      <c r="T240" s="14"/>
      <c r="U240" s="17" t="s">
        <v>990</v>
      </c>
      <c r="V240" s="34" t="s">
        <v>958</v>
      </c>
      <c r="W240" s="1">
        <v>723.5</v>
      </c>
      <c r="X240" s="1">
        <v>723.5</v>
      </c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7" t="s">
        <v>958</v>
      </c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13"/>
      <c r="BC240" s="46"/>
      <c r="BD240" s="70"/>
    </row>
    <row r="241" spans="1:56" ht="16.5" customHeight="1" x14ac:dyDescent="0.3">
      <c r="A241" s="46"/>
      <c r="B241" s="70"/>
      <c r="C241" s="46"/>
      <c r="D241" s="14"/>
      <c r="E241" s="14"/>
      <c r="F241" s="14"/>
      <c r="G241" s="14"/>
      <c r="H241" s="14"/>
      <c r="I241" s="14"/>
      <c r="J241" s="14"/>
      <c r="K241" s="46"/>
      <c r="L241" s="70"/>
      <c r="M241" s="52"/>
      <c r="N241" s="45"/>
      <c r="O241" s="14"/>
      <c r="P241" s="14"/>
      <c r="Q241" s="13"/>
      <c r="R241" s="18"/>
      <c r="S241" s="18"/>
      <c r="T241" s="46" t="s">
        <v>20</v>
      </c>
      <c r="U241" s="17"/>
      <c r="V241" s="34" t="s">
        <v>566</v>
      </c>
      <c r="W241" s="1">
        <v>676</v>
      </c>
      <c r="X241" s="1">
        <v>676</v>
      </c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7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13"/>
      <c r="BC241" s="46"/>
      <c r="BD241" s="70"/>
    </row>
    <row r="242" spans="1:56" ht="16.5" customHeight="1" x14ac:dyDescent="0.3">
      <c r="A242" s="46"/>
      <c r="B242" s="70"/>
      <c r="C242" s="46"/>
      <c r="D242" s="14"/>
      <c r="E242" s="14"/>
      <c r="F242" s="14"/>
      <c r="G242" s="14"/>
      <c r="H242" s="14"/>
      <c r="I242" s="14"/>
      <c r="J242" s="14"/>
      <c r="K242" s="46"/>
      <c r="L242" s="70"/>
      <c r="M242" s="52"/>
      <c r="N242" s="45"/>
      <c r="O242" s="14"/>
      <c r="P242" s="14"/>
      <c r="Q242" s="13"/>
      <c r="R242" s="18"/>
      <c r="S242" s="18"/>
      <c r="T242" s="46"/>
      <c r="U242" s="17" t="s">
        <v>967</v>
      </c>
      <c r="V242" s="34" t="s">
        <v>944</v>
      </c>
      <c r="W242" s="1">
        <v>413</v>
      </c>
      <c r="X242" s="1">
        <v>413</v>
      </c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7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13"/>
      <c r="BC242" s="46"/>
      <c r="BD242" s="70"/>
    </row>
    <row r="243" spans="1:56" ht="16.5" customHeight="1" x14ac:dyDescent="0.3">
      <c r="A243" s="46"/>
      <c r="B243" s="70"/>
      <c r="C243" s="46"/>
      <c r="D243" s="14"/>
      <c r="E243" s="14"/>
      <c r="F243" s="14"/>
      <c r="G243" s="14"/>
      <c r="H243" s="14"/>
      <c r="I243" s="14"/>
      <c r="J243" s="14"/>
      <c r="K243" s="46"/>
      <c r="L243" s="70"/>
      <c r="M243" s="52"/>
      <c r="N243" s="45"/>
      <c r="O243" s="14"/>
      <c r="P243" s="14"/>
      <c r="Q243" s="13"/>
      <c r="R243" s="18"/>
      <c r="S243" s="18"/>
      <c r="T243" s="46"/>
      <c r="U243" s="17" t="s">
        <v>683</v>
      </c>
      <c r="V243" s="34" t="s">
        <v>632</v>
      </c>
      <c r="W243" s="1">
        <v>240</v>
      </c>
      <c r="X243" s="1">
        <v>240</v>
      </c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7" t="s">
        <v>721</v>
      </c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13"/>
      <c r="BC243" s="46"/>
      <c r="BD243" s="70"/>
    </row>
    <row r="244" spans="1:56" ht="16.5" customHeight="1" x14ac:dyDescent="0.3">
      <c r="A244" s="46"/>
      <c r="B244" s="70"/>
      <c r="C244" s="46"/>
      <c r="D244" s="14"/>
      <c r="E244" s="14"/>
      <c r="F244" s="14"/>
      <c r="G244" s="14"/>
      <c r="H244" s="14"/>
      <c r="I244" s="14"/>
      <c r="J244" s="14"/>
      <c r="K244" s="46"/>
      <c r="L244" s="70"/>
      <c r="M244" s="52"/>
      <c r="N244" s="45"/>
      <c r="O244" s="14"/>
      <c r="P244" s="14"/>
      <c r="Q244" s="13"/>
      <c r="R244" s="18"/>
      <c r="S244" s="18"/>
      <c r="T244" s="46"/>
      <c r="U244" s="17" t="s">
        <v>635</v>
      </c>
      <c r="V244" s="34" t="s">
        <v>636</v>
      </c>
      <c r="W244" s="1">
        <v>1010</v>
      </c>
      <c r="X244" s="1">
        <v>1010</v>
      </c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 t="s">
        <v>632</v>
      </c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13"/>
      <c r="BC244" s="46"/>
      <c r="BD244" s="70"/>
    </row>
    <row r="245" spans="1:56" ht="16.5" customHeight="1" x14ac:dyDescent="0.3">
      <c r="A245" s="46"/>
      <c r="B245" s="70"/>
      <c r="C245" s="46"/>
      <c r="D245" s="14"/>
      <c r="E245" s="14"/>
      <c r="F245" s="14"/>
      <c r="G245" s="14"/>
      <c r="H245" s="14"/>
      <c r="I245" s="14"/>
      <c r="J245" s="14"/>
      <c r="K245" s="46"/>
      <c r="L245" s="70"/>
      <c r="M245" s="52"/>
      <c r="N245" s="45"/>
      <c r="O245" s="14"/>
      <c r="P245" s="14"/>
      <c r="Q245" s="13"/>
      <c r="R245" s="18"/>
      <c r="S245" s="18"/>
      <c r="T245" s="46"/>
      <c r="U245" s="17" t="s">
        <v>631</v>
      </c>
      <c r="V245" s="34" t="s">
        <v>566</v>
      </c>
      <c r="W245" s="1">
        <v>88.8</v>
      </c>
      <c r="X245" s="1">
        <v>88.8</v>
      </c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7" t="s">
        <v>632</v>
      </c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13"/>
      <c r="BC245" s="46"/>
      <c r="BD245" s="70"/>
    </row>
    <row r="246" spans="1:56" ht="16.5" customHeight="1" x14ac:dyDescent="0.3">
      <c r="A246" s="46"/>
      <c r="B246" s="70"/>
      <c r="C246" s="46"/>
      <c r="D246" s="14"/>
      <c r="E246" s="14"/>
      <c r="F246" s="14"/>
      <c r="G246" s="14"/>
      <c r="H246" s="14"/>
      <c r="I246" s="14"/>
      <c r="J246" s="14"/>
      <c r="K246" s="46"/>
      <c r="L246" s="70"/>
      <c r="M246" s="52"/>
      <c r="N246" s="45"/>
      <c r="O246" s="14"/>
      <c r="P246" s="14"/>
      <c r="Q246" s="13"/>
      <c r="R246" s="18"/>
      <c r="S246" s="18"/>
      <c r="T246" s="46"/>
      <c r="U246" s="17" t="s">
        <v>503</v>
      </c>
      <c r="V246" s="34" t="s">
        <v>462</v>
      </c>
      <c r="W246" s="1">
        <v>512.29999999999995</v>
      </c>
      <c r="X246" s="1">
        <v>512.29999999999995</v>
      </c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 t="s">
        <v>491</v>
      </c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13"/>
      <c r="BC246" s="46"/>
      <c r="BD246" s="70"/>
    </row>
    <row r="247" spans="1:56" ht="16.5" customHeight="1" x14ac:dyDescent="0.3">
      <c r="A247" s="46"/>
      <c r="B247" s="70"/>
      <c r="C247" s="46"/>
      <c r="D247" s="14"/>
      <c r="E247" s="14"/>
      <c r="F247" s="14"/>
      <c r="G247" s="14"/>
      <c r="H247" s="14"/>
      <c r="I247" s="14"/>
      <c r="J247" s="14"/>
      <c r="K247" s="46"/>
      <c r="L247" s="70"/>
      <c r="M247" s="52"/>
      <c r="N247" s="45"/>
      <c r="O247" s="14"/>
      <c r="P247" s="14"/>
      <c r="Q247" s="13"/>
      <c r="R247" s="18"/>
      <c r="S247" s="18"/>
      <c r="T247" s="46" t="s">
        <v>13</v>
      </c>
      <c r="U247" s="17" t="s">
        <v>1035</v>
      </c>
      <c r="V247" s="34" t="s">
        <v>1026</v>
      </c>
      <c r="W247" s="1">
        <v>329.1</v>
      </c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7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13"/>
      <c r="BC247" s="46"/>
      <c r="BD247" s="70"/>
    </row>
    <row r="248" spans="1:56" ht="16.5" customHeight="1" x14ac:dyDescent="0.3">
      <c r="A248" s="46"/>
      <c r="B248" s="70"/>
      <c r="C248" s="46"/>
      <c r="D248" s="14"/>
      <c r="E248" s="14"/>
      <c r="F248" s="14"/>
      <c r="G248" s="14"/>
      <c r="H248" s="14"/>
      <c r="I248" s="14"/>
      <c r="J248" s="14"/>
      <c r="K248" s="46"/>
      <c r="L248" s="70"/>
      <c r="M248" s="52"/>
      <c r="N248" s="45"/>
      <c r="O248" s="14"/>
      <c r="P248" s="14"/>
      <c r="Q248" s="13"/>
      <c r="R248" s="18"/>
      <c r="S248" s="18"/>
      <c r="T248" s="46"/>
      <c r="U248" s="17"/>
      <c r="V248" s="3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7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13"/>
      <c r="BC248" s="46"/>
      <c r="BD248" s="70"/>
    </row>
    <row r="249" spans="1:56" ht="16.5" customHeight="1" x14ac:dyDescent="0.3">
      <c r="A249" s="46"/>
      <c r="B249" s="70"/>
      <c r="C249" s="46"/>
      <c r="D249" s="14"/>
      <c r="E249" s="14"/>
      <c r="F249" s="14"/>
      <c r="G249" s="14"/>
      <c r="H249" s="14"/>
      <c r="I249" s="14"/>
      <c r="J249" s="14"/>
      <c r="K249" s="46"/>
      <c r="L249" s="70"/>
      <c r="M249" s="52"/>
      <c r="N249" s="45"/>
      <c r="O249" s="14"/>
      <c r="P249" s="14"/>
      <c r="Q249" s="13"/>
      <c r="R249" s="18"/>
      <c r="S249" s="18"/>
      <c r="T249" s="46" t="s">
        <v>21</v>
      </c>
      <c r="U249" s="17"/>
      <c r="V249" s="34"/>
      <c r="W249" s="1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7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13"/>
      <c r="BC249" s="46"/>
      <c r="BD249" s="70"/>
    </row>
    <row r="250" spans="1:56" ht="16.5" customHeight="1" x14ac:dyDescent="0.3">
      <c r="A250" s="46"/>
      <c r="B250" s="70"/>
      <c r="C250" s="46"/>
      <c r="D250" s="14"/>
      <c r="E250" s="14"/>
      <c r="F250" s="14"/>
      <c r="G250" s="14"/>
      <c r="H250" s="14"/>
      <c r="I250" s="14"/>
      <c r="J250" s="14"/>
      <c r="K250" s="46"/>
      <c r="L250" s="70"/>
      <c r="M250" s="52"/>
      <c r="N250" s="45"/>
      <c r="O250" s="14"/>
      <c r="P250" s="14"/>
      <c r="Q250" s="13"/>
      <c r="R250" s="18"/>
      <c r="S250" s="18"/>
      <c r="T250" s="46"/>
      <c r="U250" s="17"/>
      <c r="V250" s="17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7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13"/>
      <c r="BC250" s="46"/>
      <c r="BD250" s="70"/>
    </row>
    <row r="251" spans="1:56" ht="71.25" customHeight="1" x14ac:dyDescent="0.3">
      <c r="A251" s="46" t="s">
        <v>479</v>
      </c>
      <c r="B251" s="70" t="s">
        <v>366</v>
      </c>
      <c r="C251" s="46" t="s">
        <v>380</v>
      </c>
      <c r="D251" s="14"/>
      <c r="E251" s="14"/>
      <c r="F251" s="14"/>
      <c r="G251" s="14"/>
      <c r="H251" s="14"/>
      <c r="I251" s="14"/>
      <c r="J251" s="14"/>
      <c r="K251" s="46" t="s">
        <v>172</v>
      </c>
      <c r="L251" s="70" t="s">
        <v>522</v>
      </c>
      <c r="M251" s="52" t="s">
        <v>406</v>
      </c>
      <c r="N251" s="45">
        <v>39.6</v>
      </c>
      <c r="O251" s="14"/>
      <c r="P251" s="14"/>
      <c r="Q251" s="13"/>
      <c r="R251" s="18"/>
      <c r="S251" s="18"/>
      <c r="T251" s="46" t="s">
        <v>11</v>
      </c>
      <c r="U251" s="17"/>
      <c r="V251" s="17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7"/>
      <c r="AO251" s="44">
        <f>SUM(W251:W252)</f>
        <v>0</v>
      </c>
      <c r="AP251" s="44">
        <f>SUM(X251:X252)</f>
        <v>0</v>
      </c>
      <c r="AQ251" s="44">
        <f>SUM(W253:W254)</f>
        <v>8.25</v>
      </c>
      <c r="AR251" s="44">
        <f>SUM(X253:X254)</f>
        <v>8.25</v>
      </c>
      <c r="AS251" s="44">
        <f>SUM(W255:W256)</f>
        <v>0</v>
      </c>
      <c r="AT251" s="44">
        <f>SUM(X255:X256)</f>
        <v>0</v>
      </c>
      <c r="AU251" s="44">
        <f>SUM(W257:W258)</f>
        <v>0</v>
      </c>
      <c r="AV251" s="44">
        <f>SUM(X257:X258)</f>
        <v>0</v>
      </c>
      <c r="AW251" s="44">
        <f>AO251+AQ251+AS251+AU251</f>
        <v>8.25</v>
      </c>
      <c r="AX251" s="44">
        <f>AP251+AR251+AT251+AV251</f>
        <v>8.25</v>
      </c>
      <c r="AY251" s="44">
        <f>N251-AW251</f>
        <v>31.35</v>
      </c>
      <c r="AZ251" s="44">
        <f>N251-AX251</f>
        <v>31.35</v>
      </c>
      <c r="BA251" s="44">
        <f>AW251*100/N251</f>
        <v>20.833333333333332</v>
      </c>
      <c r="BB251" s="13"/>
      <c r="BC251" s="46"/>
      <c r="BD251" s="70" t="s">
        <v>522</v>
      </c>
    </row>
    <row r="252" spans="1:56" x14ac:dyDescent="0.3">
      <c r="A252" s="46"/>
      <c r="B252" s="70"/>
      <c r="C252" s="46"/>
      <c r="D252" s="14"/>
      <c r="E252" s="14"/>
      <c r="F252" s="14"/>
      <c r="G252" s="14"/>
      <c r="H252" s="14"/>
      <c r="I252" s="14"/>
      <c r="J252" s="14"/>
      <c r="K252" s="46"/>
      <c r="L252" s="70"/>
      <c r="M252" s="52"/>
      <c r="N252" s="45"/>
      <c r="O252" s="14"/>
      <c r="P252" s="14"/>
      <c r="Q252" s="13"/>
      <c r="R252" s="18"/>
      <c r="S252" s="18"/>
      <c r="T252" s="46"/>
      <c r="U252" s="17"/>
      <c r="V252" s="3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3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13"/>
      <c r="BC252" s="46"/>
      <c r="BD252" s="70"/>
    </row>
    <row r="253" spans="1:56" x14ac:dyDescent="0.3">
      <c r="A253" s="46"/>
      <c r="B253" s="70"/>
      <c r="C253" s="46"/>
      <c r="D253" s="14"/>
      <c r="E253" s="14"/>
      <c r="F253" s="14"/>
      <c r="G253" s="14"/>
      <c r="H253" s="14"/>
      <c r="I253" s="14"/>
      <c r="J253" s="14"/>
      <c r="K253" s="46"/>
      <c r="L253" s="70"/>
      <c r="M253" s="52"/>
      <c r="N253" s="45"/>
      <c r="O253" s="14"/>
      <c r="P253" s="14"/>
      <c r="Q253" s="13"/>
      <c r="R253" s="18"/>
      <c r="S253" s="18"/>
      <c r="T253" s="46" t="s">
        <v>20</v>
      </c>
      <c r="U253" s="17"/>
      <c r="V253" s="3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7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13"/>
      <c r="BC253" s="46"/>
      <c r="BD253" s="70"/>
    </row>
    <row r="254" spans="1:56" x14ac:dyDescent="0.3">
      <c r="A254" s="46"/>
      <c r="B254" s="70"/>
      <c r="C254" s="46"/>
      <c r="D254" s="14"/>
      <c r="E254" s="14"/>
      <c r="F254" s="14"/>
      <c r="G254" s="14"/>
      <c r="H254" s="14"/>
      <c r="I254" s="14"/>
      <c r="J254" s="14"/>
      <c r="K254" s="46"/>
      <c r="L254" s="70"/>
      <c r="M254" s="52"/>
      <c r="N254" s="45"/>
      <c r="O254" s="14"/>
      <c r="P254" s="14"/>
      <c r="Q254" s="13"/>
      <c r="R254" s="18"/>
      <c r="S254" s="18"/>
      <c r="T254" s="46"/>
      <c r="U254" s="17" t="s">
        <v>499</v>
      </c>
      <c r="V254" s="34" t="s">
        <v>462</v>
      </c>
      <c r="W254" s="1">
        <v>8.25</v>
      </c>
      <c r="X254" s="1">
        <v>8.25</v>
      </c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 t="s">
        <v>491</v>
      </c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13"/>
      <c r="BC254" s="46"/>
      <c r="BD254" s="70"/>
    </row>
    <row r="255" spans="1:56" x14ac:dyDescent="0.3">
      <c r="A255" s="46"/>
      <c r="B255" s="70"/>
      <c r="C255" s="46"/>
      <c r="D255" s="14"/>
      <c r="E255" s="14"/>
      <c r="F255" s="14"/>
      <c r="G255" s="14"/>
      <c r="H255" s="14"/>
      <c r="I255" s="14"/>
      <c r="J255" s="14"/>
      <c r="K255" s="46"/>
      <c r="L255" s="70"/>
      <c r="M255" s="52"/>
      <c r="N255" s="45"/>
      <c r="O255" s="14"/>
      <c r="P255" s="14"/>
      <c r="Q255" s="13"/>
      <c r="R255" s="18"/>
      <c r="S255" s="18"/>
      <c r="T255" s="46" t="s">
        <v>13</v>
      </c>
      <c r="U255" s="17"/>
      <c r="V255" s="34"/>
      <c r="W255" s="1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7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13"/>
      <c r="BC255" s="46"/>
      <c r="BD255" s="70"/>
    </row>
    <row r="256" spans="1:56" x14ac:dyDescent="0.3">
      <c r="A256" s="46"/>
      <c r="B256" s="70"/>
      <c r="C256" s="46"/>
      <c r="D256" s="14"/>
      <c r="E256" s="14"/>
      <c r="F256" s="14"/>
      <c r="G256" s="14"/>
      <c r="H256" s="14"/>
      <c r="I256" s="14"/>
      <c r="J256" s="14"/>
      <c r="K256" s="46"/>
      <c r="L256" s="70"/>
      <c r="M256" s="52"/>
      <c r="N256" s="45"/>
      <c r="O256" s="14"/>
      <c r="P256" s="14"/>
      <c r="Q256" s="13"/>
      <c r="R256" s="18"/>
      <c r="S256" s="18"/>
      <c r="T256" s="46"/>
      <c r="U256" s="17"/>
      <c r="V256" s="3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7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13"/>
      <c r="BC256" s="46"/>
      <c r="BD256" s="70"/>
    </row>
    <row r="257" spans="1:56" x14ac:dyDescent="0.3">
      <c r="A257" s="46"/>
      <c r="B257" s="70"/>
      <c r="C257" s="46"/>
      <c r="D257" s="14"/>
      <c r="E257" s="14"/>
      <c r="F257" s="14"/>
      <c r="G257" s="14"/>
      <c r="H257" s="14"/>
      <c r="I257" s="14"/>
      <c r="J257" s="14"/>
      <c r="K257" s="46"/>
      <c r="L257" s="70"/>
      <c r="M257" s="52"/>
      <c r="N257" s="45"/>
      <c r="O257" s="14"/>
      <c r="P257" s="14"/>
      <c r="Q257" s="13"/>
      <c r="R257" s="18"/>
      <c r="S257" s="18"/>
      <c r="T257" s="46" t="s">
        <v>21</v>
      </c>
      <c r="U257" s="17"/>
      <c r="V257" s="34"/>
      <c r="W257" s="1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7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13"/>
      <c r="BC257" s="46"/>
      <c r="BD257" s="70"/>
    </row>
    <row r="258" spans="1:56" x14ac:dyDescent="0.3">
      <c r="A258" s="46"/>
      <c r="B258" s="70"/>
      <c r="C258" s="46"/>
      <c r="D258" s="14"/>
      <c r="E258" s="14"/>
      <c r="F258" s="14"/>
      <c r="G258" s="14"/>
      <c r="H258" s="14"/>
      <c r="I258" s="14"/>
      <c r="J258" s="14"/>
      <c r="K258" s="46"/>
      <c r="L258" s="70"/>
      <c r="M258" s="52"/>
      <c r="N258" s="45"/>
      <c r="O258" s="14"/>
      <c r="P258" s="14"/>
      <c r="Q258" s="13"/>
      <c r="R258" s="18"/>
      <c r="S258" s="18"/>
      <c r="T258" s="46"/>
      <c r="U258" s="17"/>
      <c r="V258" s="17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7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13"/>
      <c r="BC258" s="46"/>
      <c r="BD258" s="70"/>
    </row>
    <row r="259" spans="1:56" ht="104.25" customHeight="1" x14ac:dyDescent="0.3">
      <c r="A259" s="46" t="s">
        <v>479</v>
      </c>
      <c r="B259" s="70" t="s">
        <v>366</v>
      </c>
      <c r="C259" s="46" t="s">
        <v>380</v>
      </c>
      <c r="D259" s="14"/>
      <c r="E259" s="14"/>
      <c r="F259" s="14"/>
      <c r="G259" s="14"/>
      <c r="H259" s="14"/>
      <c r="I259" s="14"/>
      <c r="J259" s="14"/>
      <c r="K259" s="46" t="s">
        <v>172</v>
      </c>
      <c r="L259" s="70" t="s">
        <v>517</v>
      </c>
      <c r="M259" s="52" t="s">
        <v>407</v>
      </c>
      <c r="N259" s="45">
        <v>13487.9</v>
      </c>
      <c r="O259" s="14"/>
      <c r="P259" s="14"/>
      <c r="Q259" s="13"/>
      <c r="R259" s="18"/>
      <c r="S259" s="18"/>
      <c r="T259" s="46" t="s">
        <v>11</v>
      </c>
      <c r="U259" s="17"/>
      <c r="V259" s="17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7"/>
      <c r="AO259" s="44">
        <f>SUM(W259:W260)</f>
        <v>0</v>
      </c>
      <c r="AP259" s="44">
        <f>SUM(X259:X260)</f>
        <v>0</v>
      </c>
      <c r="AQ259" s="44">
        <f>SUM(W261:W265)</f>
        <v>4881.2000000000007</v>
      </c>
      <c r="AR259" s="44">
        <f>SUM(X261:X265)</f>
        <v>4881.2000000000007</v>
      </c>
      <c r="AS259" s="44">
        <f>SUM(W266:W267)</f>
        <v>755</v>
      </c>
      <c r="AT259" s="44">
        <f>SUM(X266:X267)</f>
        <v>0</v>
      </c>
      <c r="AU259" s="44">
        <f>SUM(W268:W269)</f>
        <v>0</v>
      </c>
      <c r="AV259" s="44">
        <f>SUM(X268:X269)</f>
        <v>0</v>
      </c>
      <c r="AW259" s="44">
        <f>AO259+AQ259+AS259+AU259</f>
        <v>5636.2000000000007</v>
      </c>
      <c r="AX259" s="44">
        <f>AP259+AR259+AT259+AV259</f>
        <v>4881.2000000000007</v>
      </c>
      <c r="AY259" s="44">
        <f>N259-AW259</f>
        <v>7851.6999999999989</v>
      </c>
      <c r="AZ259" s="44">
        <f>N259-AX259</f>
        <v>8606.6999999999989</v>
      </c>
      <c r="BA259" s="44">
        <f>AW259*100/N259</f>
        <v>41.787083237568496</v>
      </c>
      <c r="BB259" s="13"/>
      <c r="BC259" s="46" t="s">
        <v>502</v>
      </c>
      <c r="BD259" s="70" t="s">
        <v>517</v>
      </c>
    </row>
    <row r="260" spans="1:56" ht="16.5" customHeight="1" x14ac:dyDescent="0.3">
      <c r="A260" s="46"/>
      <c r="B260" s="70"/>
      <c r="C260" s="46"/>
      <c r="D260" s="14"/>
      <c r="E260" s="14"/>
      <c r="F260" s="14"/>
      <c r="G260" s="14"/>
      <c r="H260" s="14"/>
      <c r="I260" s="14"/>
      <c r="J260" s="14"/>
      <c r="K260" s="46"/>
      <c r="L260" s="70"/>
      <c r="M260" s="52"/>
      <c r="N260" s="45"/>
      <c r="O260" s="14"/>
      <c r="P260" s="14"/>
      <c r="Q260" s="13"/>
      <c r="R260" s="18"/>
      <c r="S260" s="18"/>
      <c r="T260" s="46"/>
      <c r="U260" s="17"/>
      <c r="V260" s="3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3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13"/>
      <c r="BC260" s="46"/>
      <c r="BD260" s="70"/>
    </row>
    <row r="261" spans="1:56" ht="16.5" customHeight="1" x14ac:dyDescent="0.3">
      <c r="A261" s="46"/>
      <c r="B261" s="70"/>
      <c r="C261" s="46"/>
      <c r="D261" s="14"/>
      <c r="E261" s="14"/>
      <c r="F261" s="14"/>
      <c r="G261" s="14"/>
      <c r="H261" s="14"/>
      <c r="I261" s="14"/>
      <c r="J261" s="14"/>
      <c r="K261" s="46"/>
      <c r="L261" s="70"/>
      <c r="M261" s="52"/>
      <c r="N261" s="45"/>
      <c r="O261" s="14"/>
      <c r="P261" s="14"/>
      <c r="Q261" s="13"/>
      <c r="R261" s="18"/>
      <c r="S261" s="18"/>
      <c r="T261" s="46" t="s">
        <v>20</v>
      </c>
      <c r="U261" s="17" t="s">
        <v>676</v>
      </c>
      <c r="V261" s="34" t="s">
        <v>632</v>
      </c>
      <c r="W261" s="1">
        <v>49.4</v>
      </c>
      <c r="X261" s="1">
        <v>49.4</v>
      </c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7" t="s">
        <v>721</v>
      </c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13"/>
      <c r="BC261" s="46"/>
      <c r="BD261" s="70"/>
    </row>
    <row r="262" spans="1:56" ht="16.5" customHeight="1" x14ac:dyDescent="0.3">
      <c r="A262" s="46"/>
      <c r="B262" s="70"/>
      <c r="C262" s="46"/>
      <c r="D262" s="14"/>
      <c r="E262" s="14"/>
      <c r="F262" s="14"/>
      <c r="G262" s="14"/>
      <c r="H262" s="14"/>
      <c r="I262" s="14"/>
      <c r="J262" s="14"/>
      <c r="K262" s="46"/>
      <c r="L262" s="70"/>
      <c r="M262" s="52"/>
      <c r="N262" s="45"/>
      <c r="O262" s="14"/>
      <c r="P262" s="14"/>
      <c r="Q262" s="13"/>
      <c r="R262" s="18"/>
      <c r="S262" s="18"/>
      <c r="T262" s="46"/>
      <c r="U262" s="17" t="s">
        <v>637</v>
      </c>
      <c r="V262" s="34" t="s">
        <v>566</v>
      </c>
      <c r="W262" s="1">
        <v>1329.64</v>
      </c>
      <c r="X262" s="1">
        <v>1329.64</v>
      </c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7" t="s">
        <v>632</v>
      </c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13"/>
      <c r="BC262" s="46"/>
      <c r="BD262" s="70"/>
    </row>
    <row r="263" spans="1:56" ht="16.5" customHeight="1" x14ac:dyDescent="0.3">
      <c r="A263" s="46"/>
      <c r="B263" s="70"/>
      <c r="C263" s="46"/>
      <c r="D263" s="14"/>
      <c r="E263" s="14"/>
      <c r="F263" s="14"/>
      <c r="G263" s="14"/>
      <c r="H263" s="14"/>
      <c r="I263" s="14"/>
      <c r="J263" s="14"/>
      <c r="K263" s="46"/>
      <c r="L263" s="70"/>
      <c r="M263" s="52"/>
      <c r="N263" s="45"/>
      <c r="O263" s="14"/>
      <c r="P263" s="14"/>
      <c r="Q263" s="13"/>
      <c r="R263" s="18"/>
      <c r="S263" s="18"/>
      <c r="T263" s="46"/>
      <c r="U263" s="17" t="s">
        <v>579</v>
      </c>
      <c r="V263" s="34" t="s">
        <v>542</v>
      </c>
      <c r="W263" s="1">
        <v>755</v>
      </c>
      <c r="X263" s="1">
        <v>755</v>
      </c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7" t="s">
        <v>578</v>
      </c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13"/>
      <c r="BC263" s="46"/>
      <c r="BD263" s="70"/>
    </row>
    <row r="264" spans="1:56" ht="16.5" customHeight="1" x14ac:dyDescent="0.3">
      <c r="A264" s="46"/>
      <c r="B264" s="70"/>
      <c r="C264" s="46"/>
      <c r="D264" s="14"/>
      <c r="E264" s="14"/>
      <c r="F264" s="14"/>
      <c r="G264" s="14"/>
      <c r="H264" s="14"/>
      <c r="I264" s="14"/>
      <c r="J264" s="14"/>
      <c r="K264" s="46"/>
      <c r="L264" s="70"/>
      <c r="M264" s="52"/>
      <c r="N264" s="45"/>
      <c r="O264" s="14"/>
      <c r="P264" s="14"/>
      <c r="Q264" s="13"/>
      <c r="R264" s="18"/>
      <c r="S264" s="18"/>
      <c r="T264" s="46"/>
      <c r="U264" s="17" t="s">
        <v>504</v>
      </c>
      <c r="V264" s="34" t="s">
        <v>462</v>
      </c>
      <c r="W264" s="1">
        <v>1212.76</v>
      </c>
      <c r="X264" s="1">
        <v>1212.76</v>
      </c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 t="s">
        <v>491</v>
      </c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13"/>
      <c r="BC264" s="46"/>
      <c r="BD264" s="70"/>
    </row>
    <row r="265" spans="1:56" ht="16.5" customHeight="1" x14ac:dyDescent="0.3">
      <c r="A265" s="46"/>
      <c r="B265" s="70"/>
      <c r="C265" s="46"/>
      <c r="D265" s="14"/>
      <c r="E265" s="14"/>
      <c r="F265" s="14"/>
      <c r="G265" s="14"/>
      <c r="H265" s="14"/>
      <c r="I265" s="14"/>
      <c r="J265" s="14"/>
      <c r="K265" s="46"/>
      <c r="L265" s="70"/>
      <c r="M265" s="52"/>
      <c r="N265" s="45"/>
      <c r="O265" s="14"/>
      <c r="P265" s="14"/>
      <c r="Q265" s="13"/>
      <c r="R265" s="18"/>
      <c r="S265" s="18"/>
      <c r="T265" s="46"/>
      <c r="U265" s="17" t="s">
        <v>817</v>
      </c>
      <c r="V265" s="34" t="s">
        <v>681</v>
      </c>
      <c r="W265" s="1">
        <v>1534.4</v>
      </c>
      <c r="X265" s="1">
        <v>1534.4</v>
      </c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 t="s">
        <v>681</v>
      </c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13"/>
      <c r="BC265" s="46"/>
      <c r="BD265" s="70"/>
    </row>
    <row r="266" spans="1:56" ht="16.5" customHeight="1" x14ac:dyDescent="0.3">
      <c r="A266" s="46"/>
      <c r="B266" s="70"/>
      <c r="C266" s="46"/>
      <c r="D266" s="14"/>
      <c r="E266" s="14"/>
      <c r="F266" s="14"/>
      <c r="G266" s="14"/>
      <c r="H266" s="14"/>
      <c r="I266" s="14"/>
      <c r="J266" s="14"/>
      <c r="K266" s="46"/>
      <c r="L266" s="70"/>
      <c r="M266" s="52"/>
      <c r="N266" s="45"/>
      <c r="O266" s="14"/>
      <c r="P266" s="14"/>
      <c r="Q266" s="13"/>
      <c r="R266" s="18"/>
      <c r="S266" s="18"/>
      <c r="T266" s="46" t="s">
        <v>13</v>
      </c>
      <c r="U266" s="17" t="s">
        <v>1036</v>
      </c>
      <c r="V266" s="34" t="s">
        <v>1026</v>
      </c>
      <c r="W266" s="1">
        <v>755</v>
      </c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7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13"/>
      <c r="BC266" s="46"/>
      <c r="BD266" s="70"/>
    </row>
    <row r="267" spans="1:56" ht="16.5" customHeight="1" x14ac:dyDescent="0.3">
      <c r="A267" s="46"/>
      <c r="B267" s="70"/>
      <c r="C267" s="46"/>
      <c r="D267" s="14"/>
      <c r="E267" s="14"/>
      <c r="F267" s="14"/>
      <c r="G267" s="14"/>
      <c r="H267" s="14"/>
      <c r="I267" s="14"/>
      <c r="J267" s="14"/>
      <c r="K267" s="46"/>
      <c r="L267" s="70"/>
      <c r="M267" s="52"/>
      <c r="N267" s="45"/>
      <c r="O267" s="14"/>
      <c r="P267" s="14"/>
      <c r="Q267" s="13"/>
      <c r="R267" s="18"/>
      <c r="S267" s="18"/>
      <c r="T267" s="46"/>
      <c r="U267" s="17"/>
      <c r="V267" s="34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7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13"/>
      <c r="BC267" s="46"/>
      <c r="BD267" s="70"/>
    </row>
    <row r="268" spans="1:56" ht="16.5" customHeight="1" x14ac:dyDescent="0.3">
      <c r="A268" s="46"/>
      <c r="B268" s="70"/>
      <c r="C268" s="46"/>
      <c r="D268" s="14"/>
      <c r="E268" s="14"/>
      <c r="F268" s="14"/>
      <c r="G268" s="14"/>
      <c r="H268" s="14"/>
      <c r="I268" s="14"/>
      <c r="J268" s="14"/>
      <c r="K268" s="46"/>
      <c r="L268" s="70"/>
      <c r="M268" s="52"/>
      <c r="N268" s="45"/>
      <c r="O268" s="14"/>
      <c r="P268" s="14"/>
      <c r="Q268" s="13"/>
      <c r="R268" s="18"/>
      <c r="S268" s="18"/>
      <c r="T268" s="46" t="s">
        <v>21</v>
      </c>
      <c r="U268" s="17"/>
      <c r="V268" s="34"/>
      <c r="W268" s="1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7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13"/>
      <c r="BC268" s="46"/>
      <c r="BD268" s="70"/>
    </row>
    <row r="269" spans="1:56" ht="16.5" customHeight="1" x14ac:dyDescent="0.3">
      <c r="A269" s="46"/>
      <c r="B269" s="70"/>
      <c r="C269" s="46"/>
      <c r="D269" s="14"/>
      <c r="E269" s="14"/>
      <c r="F269" s="14"/>
      <c r="G269" s="14"/>
      <c r="H269" s="14"/>
      <c r="I269" s="14"/>
      <c r="J269" s="14"/>
      <c r="K269" s="46"/>
      <c r="L269" s="70"/>
      <c r="M269" s="52"/>
      <c r="N269" s="45"/>
      <c r="O269" s="14"/>
      <c r="P269" s="14"/>
      <c r="Q269" s="13"/>
      <c r="R269" s="18"/>
      <c r="S269" s="18"/>
      <c r="T269" s="46"/>
      <c r="U269" s="17"/>
      <c r="V269" s="17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7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13"/>
      <c r="BC269" s="46"/>
      <c r="BD269" s="70"/>
    </row>
    <row r="270" spans="1:56" ht="104.25" customHeight="1" x14ac:dyDescent="0.3">
      <c r="A270" s="46" t="s">
        <v>479</v>
      </c>
      <c r="B270" s="70" t="s">
        <v>366</v>
      </c>
      <c r="C270" s="46" t="s">
        <v>380</v>
      </c>
      <c r="D270" s="14"/>
      <c r="E270" s="14"/>
      <c r="F270" s="14"/>
      <c r="G270" s="14"/>
      <c r="H270" s="14"/>
      <c r="I270" s="14"/>
      <c r="J270" s="14"/>
      <c r="K270" s="46" t="s">
        <v>172</v>
      </c>
      <c r="L270" s="70" t="s">
        <v>519</v>
      </c>
      <c r="M270" s="52" t="s">
        <v>408</v>
      </c>
      <c r="N270" s="45">
        <v>531.08000000000004</v>
      </c>
      <c r="O270" s="14"/>
      <c r="P270" s="14"/>
      <c r="Q270" s="13"/>
      <c r="R270" s="18"/>
      <c r="S270" s="18"/>
      <c r="T270" s="46" t="s">
        <v>11</v>
      </c>
      <c r="U270" s="17"/>
      <c r="V270" s="17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7"/>
      <c r="AO270" s="12">
        <f>SUM(W270:W271)</f>
        <v>0</v>
      </c>
      <c r="AP270" s="12">
        <f>SUM(X270:X271)</f>
        <v>0</v>
      </c>
      <c r="AQ270" s="12">
        <f>SUM(W272:W274)</f>
        <v>255.18</v>
      </c>
      <c r="AR270" s="63">
        <f>SUM(X272:X274)</f>
        <v>255.18</v>
      </c>
      <c r="AS270" s="12">
        <f>SUM(W275:W276)</f>
        <v>130.18</v>
      </c>
      <c r="AT270" s="12">
        <f>SUM(X275:X276)</f>
        <v>0</v>
      </c>
      <c r="AU270" s="12">
        <f>SUM(W277:W278)</f>
        <v>0</v>
      </c>
      <c r="AV270" s="12">
        <f>SUM(X277:X278)</f>
        <v>0</v>
      </c>
      <c r="AW270" s="12">
        <f>AO270+AQ270+AS270+AU270</f>
        <v>385.36</v>
      </c>
      <c r="AX270" s="63">
        <f>AP270+AR270+AT270+AV270</f>
        <v>255.18</v>
      </c>
      <c r="AY270" s="44">
        <f>N270-AW270</f>
        <v>145.72000000000003</v>
      </c>
      <c r="AZ270" s="44">
        <f>N270-AX270</f>
        <v>275.90000000000003</v>
      </c>
      <c r="BA270" s="44">
        <f>AW270*100/N270</f>
        <v>72.561572644422682</v>
      </c>
      <c r="BB270" s="13"/>
      <c r="BC270" s="46" t="s">
        <v>502</v>
      </c>
      <c r="BD270" s="70" t="s">
        <v>519</v>
      </c>
    </row>
    <row r="271" spans="1:56" ht="16.5" customHeight="1" x14ac:dyDescent="0.3">
      <c r="A271" s="46"/>
      <c r="B271" s="70"/>
      <c r="C271" s="46"/>
      <c r="D271" s="14"/>
      <c r="E271" s="14"/>
      <c r="F271" s="14"/>
      <c r="G271" s="14"/>
      <c r="H271" s="14"/>
      <c r="I271" s="14"/>
      <c r="J271" s="14"/>
      <c r="K271" s="46"/>
      <c r="L271" s="70"/>
      <c r="M271" s="52"/>
      <c r="N271" s="45"/>
      <c r="O271" s="14"/>
      <c r="P271" s="14"/>
      <c r="Q271" s="13"/>
      <c r="R271" s="18"/>
      <c r="S271" s="18"/>
      <c r="T271" s="46"/>
      <c r="U271" s="17"/>
      <c r="V271" s="34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34"/>
      <c r="AO271" s="12"/>
      <c r="AP271" s="12"/>
      <c r="AQ271" s="12"/>
      <c r="AR271" s="64"/>
      <c r="AS271" s="12"/>
      <c r="AT271" s="12"/>
      <c r="AU271" s="12"/>
      <c r="AV271" s="12"/>
      <c r="AW271" s="12"/>
      <c r="AX271" s="64"/>
      <c r="AY271" s="44"/>
      <c r="AZ271" s="44"/>
      <c r="BA271" s="44"/>
      <c r="BB271" s="13"/>
      <c r="BC271" s="46"/>
      <c r="BD271" s="70"/>
    </row>
    <row r="272" spans="1:56" ht="16.5" customHeight="1" x14ac:dyDescent="0.3">
      <c r="A272" s="46"/>
      <c r="B272" s="70"/>
      <c r="C272" s="46"/>
      <c r="D272" s="14"/>
      <c r="E272" s="14"/>
      <c r="F272" s="14"/>
      <c r="G272" s="14"/>
      <c r="H272" s="14"/>
      <c r="I272" s="14"/>
      <c r="J272" s="14"/>
      <c r="K272" s="46"/>
      <c r="L272" s="70"/>
      <c r="M272" s="52"/>
      <c r="N272" s="45"/>
      <c r="O272" s="14"/>
      <c r="P272" s="14"/>
      <c r="Q272" s="13"/>
      <c r="R272" s="18"/>
      <c r="S272" s="18"/>
      <c r="T272" s="46" t="s">
        <v>20</v>
      </c>
      <c r="U272" s="17" t="s">
        <v>684</v>
      </c>
      <c r="V272" s="34" t="s">
        <v>632</v>
      </c>
      <c r="W272" s="1">
        <v>125</v>
      </c>
      <c r="X272" s="1">
        <v>125</v>
      </c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7" t="s">
        <v>721</v>
      </c>
      <c r="AO272" s="12"/>
      <c r="AP272" s="12"/>
      <c r="AQ272" s="12"/>
      <c r="AR272" s="64"/>
      <c r="AS272" s="12"/>
      <c r="AT272" s="12"/>
      <c r="AU272" s="12"/>
      <c r="AV272" s="12"/>
      <c r="AW272" s="12"/>
      <c r="AX272" s="64"/>
      <c r="AY272" s="44"/>
      <c r="AZ272" s="44"/>
      <c r="BA272" s="44"/>
      <c r="BB272" s="13"/>
      <c r="BC272" s="46"/>
      <c r="BD272" s="70"/>
    </row>
    <row r="273" spans="1:56" ht="16.5" customHeight="1" x14ac:dyDescent="0.3">
      <c r="A273" s="46"/>
      <c r="B273" s="70"/>
      <c r="C273" s="46"/>
      <c r="D273" s="14"/>
      <c r="E273" s="14"/>
      <c r="F273" s="14"/>
      <c r="G273" s="14"/>
      <c r="H273" s="14"/>
      <c r="I273" s="14"/>
      <c r="J273" s="14"/>
      <c r="K273" s="46"/>
      <c r="L273" s="70"/>
      <c r="M273" s="52"/>
      <c r="N273" s="45"/>
      <c r="O273" s="14"/>
      <c r="P273" s="14"/>
      <c r="Q273" s="13"/>
      <c r="R273" s="18"/>
      <c r="S273" s="18"/>
      <c r="T273" s="46"/>
      <c r="U273" s="17" t="s">
        <v>639</v>
      </c>
      <c r="V273" s="34" t="s">
        <v>640</v>
      </c>
      <c r="W273" s="1">
        <v>5.18</v>
      </c>
      <c r="X273" s="1">
        <v>5.18</v>
      </c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7" t="s">
        <v>632</v>
      </c>
      <c r="AO273" s="12"/>
      <c r="AP273" s="12"/>
      <c r="AQ273" s="12"/>
      <c r="AR273" s="64"/>
      <c r="AS273" s="12"/>
      <c r="AT273" s="12"/>
      <c r="AU273" s="12"/>
      <c r="AV273" s="12"/>
      <c r="AW273" s="12"/>
      <c r="AX273" s="64"/>
      <c r="AY273" s="44"/>
      <c r="AZ273" s="44"/>
      <c r="BA273" s="44"/>
      <c r="BB273" s="13"/>
      <c r="BC273" s="46"/>
      <c r="BD273" s="70"/>
    </row>
    <row r="274" spans="1:56" ht="16.5" customHeight="1" x14ac:dyDescent="0.3">
      <c r="A274" s="46"/>
      <c r="B274" s="70"/>
      <c r="C274" s="46"/>
      <c r="D274" s="14"/>
      <c r="E274" s="14"/>
      <c r="F274" s="14"/>
      <c r="G274" s="14"/>
      <c r="H274" s="14"/>
      <c r="I274" s="14"/>
      <c r="J274" s="14"/>
      <c r="K274" s="46"/>
      <c r="L274" s="70"/>
      <c r="M274" s="52"/>
      <c r="N274" s="45"/>
      <c r="O274" s="14"/>
      <c r="P274" s="14"/>
      <c r="Q274" s="13"/>
      <c r="R274" s="18"/>
      <c r="S274" s="18"/>
      <c r="T274" s="46"/>
      <c r="U274" s="17" t="s">
        <v>501</v>
      </c>
      <c r="V274" s="34" t="s">
        <v>462</v>
      </c>
      <c r="W274" s="1">
        <v>125</v>
      </c>
      <c r="X274" s="1">
        <v>125</v>
      </c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 t="s">
        <v>491</v>
      </c>
      <c r="AO274" s="12"/>
      <c r="AP274" s="12"/>
      <c r="AQ274" s="12"/>
      <c r="AR274" s="64"/>
      <c r="AS274" s="12"/>
      <c r="AT274" s="12"/>
      <c r="AU274" s="12"/>
      <c r="AV274" s="12"/>
      <c r="AW274" s="12"/>
      <c r="AX274" s="64"/>
      <c r="AY274" s="44"/>
      <c r="AZ274" s="44"/>
      <c r="BA274" s="44"/>
      <c r="BB274" s="13"/>
      <c r="BC274" s="46"/>
      <c r="BD274" s="70"/>
    </row>
    <row r="275" spans="1:56" ht="16.5" customHeight="1" x14ac:dyDescent="0.3">
      <c r="A275" s="46"/>
      <c r="B275" s="70"/>
      <c r="C275" s="46"/>
      <c r="D275" s="14"/>
      <c r="E275" s="14"/>
      <c r="F275" s="14"/>
      <c r="G275" s="14"/>
      <c r="H275" s="14"/>
      <c r="I275" s="14"/>
      <c r="J275" s="14"/>
      <c r="K275" s="46"/>
      <c r="L275" s="70"/>
      <c r="M275" s="52"/>
      <c r="N275" s="45"/>
      <c r="O275" s="14"/>
      <c r="P275" s="14"/>
      <c r="Q275" s="13"/>
      <c r="R275" s="18"/>
      <c r="S275" s="18"/>
      <c r="T275" s="46" t="s">
        <v>13</v>
      </c>
      <c r="U275" s="17" t="s">
        <v>1029</v>
      </c>
      <c r="V275" s="34" t="s">
        <v>1026</v>
      </c>
      <c r="W275" s="1">
        <v>130.18</v>
      </c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7"/>
      <c r="AO275" s="12"/>
      <c r="AP275" s="12"/>
      <c r="AQ275" s="12"/>
      <c r="AR275" s="64"/>
      <c r="AS275" s="12"/>
      <c r="AT275" s="12"/>
      <c r="AU275" s="12"/>
      <c r="AV275" s="12"/>
      <c r="AW275" s="12"/>
      <c r="AX275" s="64"/>
      <c r="AY275" s="44"/>
      <c r="AZ275" s="44"/>
      <c r="BA275" s="44"/>
      <c r="BB275" s="13"/>
      <c r="BC275" s="46"/>
      <c r="BD275" s="70"/>
    </row>
    <row r="276" spans="1:56" ht="16.5" customHeight="1" x14ac:dyDescent="0.3">
      <c r="A276" s="46"/>
      <c r="B276" s="70"/>
      <c r="C276" s="46"/>
      <c r="D276" s="14"/>
      <c r="E276" s="14"/>
      <c r="F276" s="14"/>
      <c r="G276" s="14"/>
      <c r="H276" s="14"/>
      <c r="I276" s="14"/>
      <c r="J276" s="14"/>
      <c r="K276" s="46"/>
      <c r="L276" s="70"/>
      <c r="M276" s="52"/>
      <c r="N276" s="45"/>
      <c r="O276" s="14"/>
      <c r="P276" s="14"/>
      <c r="Q276" s="13"/>
      <c r="R276" s="18"/>
      <c r="S276" s="18"/>
      <c r="T276" s="46"/>
      <c r="U276" s="17"/>
      <c r="V276" s="34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7"/>
      <c r="AO276" s="12"/>
      <c r="AP276" s="12"/>
      <c r="AQ276" s="12"/>
      <c r="AR276" s="64"/>
      <c r="AS276" s="12"/>
      <c r="AT276" s="12"/>
      <c r="AU276" s="12"/>
      <c r="AV276" s="12"/>
      <c r="AW276" s="12"/>
      <c r="AX276" s="64"/>
      <c r="AY276" s="44"/>
      <c r="AZ276" s="44"/>
      <c r="BA276" s="44"/>
      <c r="BB276" s="13"/>
      <c r="BC276" s="46"/>
      <c r="BD276" s="70"/>
    </row>
    <row r="277" spans="1:56" ht="16.5" customHeight="1" x14ac:dyDescent="0.3">
      <c r="A277" s="46"/>
      <c r="B277" s="70"/>
      <c r="C277" s="46"/>
      <c r="D277" s="14"/>
      <c r="E277" s="14"/>
      <c r="F277" s="14"/>
      <c r="G277" s="14"/>
      <c r="H277" s="14"/>
      <c r="I277" s="14"/>
      <c r="J277" s="14"/>
      <c r="K277" s="46"/>
      <c r="L277" s="70"/>
      <c r="M277" s="52"/>
      <c r="N277" s="45"/>
      <c r="O277" s="14"/>
      <c r="P277" s="14"/>
      <c r="Q277" s="13"/>
      <c r="R277" s="18"/>
      <c r="S277" s="18"/>
      <c r="T277" s="46" t="s">
        <v>21</v>
      </c>
      <c r="U277" s="17"/>
      <c r="V277" s="34"/>
      <c r="W277" s="1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7"/>
      <c r="AO277" s="12"/>
      <c r="AP277" s="12"/>
      <c r="AQ277" s="12"/>
      <c r="AR277" s="64"/>
      <c r="AS277" s="12"/>
      <c r="AT277" s="12"/>
      <c r="AU277" s="12"/>
      <c r="AV277" s="12"/>
      <c r="AW277" s="12"/>
      <c r="AX277" s="64"/>
      <c r="AY277" s="44"/>
      <c r="AZ277" s="44"/>
      <c r="BA277" s="44"/>
      <c r="BB277" s="13"/>
      <c r="BC277" s="46"/>
      <c r="BD277" s="70"/>
    </row>
    <row r="278" spans="1:56" ht="16.5" customHeight="1" x14ac:dyDescent="0.3">
      <c r="A278" s="46"/>
      <c r="B278" s="70"/>
      <c r="C278" s="46"/>
      <c r="D278" s="14"/>
      <c r="E278" s="14"/>
      <c r="F278" s="14"/>
      <c r="G278" s="14"/>
      <c r="H278" s="14"/>
      <c r="I278" s="14"/>
      <c r="J278" s="14"/>
      <c r="K278" s="46"/>
      <c r="L278" s="70"/>
      <c r="M278" s="52"/>
      <c r="N278" s="45"/>
      <c r="O278" s="14"/>
      <c r="P278" s="14"/>
      <c r="Q278" s="13"/>
      <c r="R278" s="18"/>
      <c r="S278" s="18"/>
      <c r="T278" s="46"/>
      <c r="U278" s="17"/>
      <c r="V278" s="17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7"/>
      <c r="AO278" s="12"/>
      <c r="AP278" s="12"/>
      <c r="AQ278" s="12"/>
      <c r="AR278" s="65"/>
      <c r="AS278" s="12"/>
      <c r="AT278" s="12"/>
      <c r="AU278" s="12"/>
      <c r="AV278" s="12"/>
      <c r="AW278" s="12"/>
      <c r="AX278" s="65"/>
      <c r="AY278" s="44"/>
      <c r="AZ278" s="44"/>
      <c r="BA278" s="44"/>
      <c r="BB278" s="13"/>
      <c r="BC278" s="46"/>
      <c r="BD278" s="70"/>
    </row>
    <row r="279" spans="1:56" ht="104.25" customHeight="1" x14ac:dyDescent="0.3">
      <c r="A279" s="46" t="s">
        <v>479</v>
      </c>
      <c r="B279" s="70" t="s">
        <v>366</v>
      </c>
      <c r="C279" s="46" t="s">
        <v>380</v>
      </c>
      <c r="D279" s="14"/>
      <c r="E279" s="14"/>
      <c r="F279" s="14"/>
      <c r="G279" s="14"/>
      <c r="H279" s="14"/>
      <c r="I279" s="14"/>
      <c r="J279" s="14"/>
      <c r="K279" s="46" t="s">
        <v>172</v>
      </c>
      <c r="L279" s="47" t="s">
        <v>518</v>
      </c>
      <c r="M279" s="52" t="s">
        <v>409</v>
      </c>
      <c r="N279" s="45">
        <v>335.4</v>
      </c>
      <c r="O279" s="14"/>
      <c r="P279" s="14"/>
      <c r="Q279" s="13"/>
      <c r="R279" s="18"/>
      <c r="S279" s="18"/>
      <c r="T279" s="46" t="s">
        <v>11</v>
      </c>
      <c r="U279" s="17"/>
      <c r="V279" s="17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7"/>
      <c r="AO279" s="12">
        <f>SUM(W279:W280)</f>
        <v>0</v>
      </c>
      <c r="AP279" s="12">
        <f>SUM(X279:X280)</f>
        <v>0</v>
      </c>
      <c r="AQ279" s="12">
        <f>SUM(W281:W283)</f>
        <v>140.19999999999999</v>
      </c>
      <c r="AR279" s="63">
        <f>SUM(X281:X283)</f>
        <v>140.19999999999999</v>
      </c>
      <c r="AS279" s="12">
        <f>SUM(W284:W285)</f>
        <v>0</v>
      </c>
      <c r="AT279" s="12">
        <f>SUM(X284:X285)</f>
        <v>0</v>
      </c>
      <c r="AU279" s="12">
        <f>SUM(W286:W287)</f>
        <v>0</v>
      </c>
      <c r="AV279" s="12">
        <f>SUM(X286:X287)</f>
        <v>0</v>
      </c>
      <c r="AW279" s="12">
        <f>AO279+AQ279+AS279+AU279</f>
        <v>140.19999999999999</v>
      </c>
      <c r="AX279" s="63">
        <f>AP279+AR279+AT279+AV279</f>
        <v>140.19999999999999</v>
      </c>
      <c r="AY279" s="12"/>
      <c r="AZ279" s="12"/>
      <c r="BA279" s="12"/>
      <c r="BB279" s="13"/>
      <c r="BC279" s="46" t="s">
        <v>529</v>
      </c>
      <c r="BD279" s="47" t="s">
        <v>518</v>
      </c>
    </row>
    <row r="280" spans="1:56" ht="16.5" customHeight="1" x14ac:dyDescent="0.3">
      <c r="A280" s="46"/>
      <c r="B280" s="70"/>
      <c r="C280" s="46"/>
      <c r="D280" s="14"/>
      <c r="E280" s="14"/>
      <c r="F280" s="14"/>
      <c r="G280" s="14"/>
      <c r="H280" s="14"/>
      <c r="I280" s="14"/>
      <c r="J280" s="14"/>
      <c r="K280" s="46"/>
      <c r="L280" s="47"/>
      <c r="M280" s="52"/>
      <c r="N280" s="45"/>
      <c r="O280" s="14"/>
      <c r="P280" s="14"/>
      <c r="Q280" s="13"/>
      <c r="R280" s="18"/>
      <c r="S280" s="18"/>
      <c r="T280" s="46"/>
      <c r="U280" s="17"/>
      <c r="V280" s="3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34"/>
      <c r="AO280" s="12"/>
      <c r="AP280" s="12"/>
      <c r="AQ280" s="12"/>
      <c r="AR280" s="64"/>
      <c r="AS280" s="12"/>
      <c r="AT280" s="12"/>
      <c r="AU280" s="12"/>
      <c r="AV280" s="12"/>
      <c r="AW280" s="12"/>
      <c r="AX280" s="64"/>
      <c r="AY280" s="12"/>
      <c r="AZ280" s="12"/>
      <c r="BA280" s="12"/>
      <c r="BB280" s="13"/>
      <c r="BC280" s="46"/>
      <c r="BD280" s="47"/>
    </row>
    <row r="281" spans="1:56" ht="16.5" customHeight="1" x14ac:dyDescent="0.3">
      <c r="A281" s="46"/>
      <c r="B281" s="70"/>
      <c r="C281" s="46"/>
      <c r="D281" s="14"/>
      <c r="E281" s="14"/>
      <c r="F281" s="14"/>
      <c r="G281" s="14"/>
      <c r="H281" s="14"/>
      <c r="I281" s="14"/>
      <c r="J281" s="14"/>
      <c r="K281" s="46"/>
      <c r="L281" s="47"/>
      <c r="M281" s="52"/>
      <c r="N281" s="45"/>
      <c r="O281" s="14"/>
      <c r="P281" s="14"/>
      <c r="Q281" s="13"/>
      <c r="R281" s="18"/>
      <c r="S281" s="18"/>
      <c r="T281" s="46" t="s">
        <v>20</v>
      </c>
      <c r="U281" s="34"/>
      <c r="V281" s="34"/>
      <c r="W281" s="34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7"/>
      <c r="AO281" s="12"/>
      <c r="AP281" s="12"/>
      <c r="AQ281" s="12"/>
      <c r="AR281" s="64"/>
      <c r="AS281" s="12"/>
      <c r="AT281" s="12"/>
      <c r="AU281" s="12"/>
      <c r="AV281" s="12"/>
      <c r="AW281" s="12"/>
      <c r="AX281" s="64"/>
      <c r="AY281" s="12"/>
      <c r="AZ281" s="12"/>
      <c r="BA281" s="12"/>
      <c r="BB281" s="13"/>
      <c r="BC281" s="46"/>
      <c r="BD281" s="47"/>
    </row>
    <row r="282" spans="1:56" ht="16.5" customHeight="1" x14ac:dyDescent="0.3">
      <c r="A282" s="46"/>
      <c r="B282" s="70"/>
      <c r="C282" s="46"/>
      <c r="D282" s="14"/>
      <c r="E282" s="14"/>
      <c r="F282" s="14"/>
      <c r="G282" s="14"/>
      <c r="H282" s="14"/>
      <c r="I282" s="14"/>
      <c r="J282" s="14"/>
      <c r="K282" s="46"/>
      <c r="L282" s="47"/>
      <c r="M282" s="52"/>
      <c r="N282" s="45"/>
      <c r="O282" s="14"/>
      <c r="P282" s="14"/>
      <c r="Q282" s="13"/>
      <c r="R282" s="18"/>
      <c r="S282" s="18"/>
      <c r="T282" s="46"/>
      <c r="U282" s="17" t="s">
        <v>717</v>
      </c>
      <c r="V282" s="34" t="s">
        <v>553</v>
      </c>
      <c r="W282" s="1">
        <v>70.099999999999994</v>
      </c>
      <c r="X282" s="1">
        <v>70.099999999999994</v>
      </c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7" t="s">
        <v>687</v>
      </c>
      <c r="AO282" s="12"/>
      <c r="AP282" s="12"/>
      <c r="AQ282" s="12"/>
      <c r="AR282" s="64"/>
      <c r="AS282" s="12"/>
      <c r="AT282" s="12"/>
      <c r="AU282" s="12"/>
      <c r="AV282" s="12"/>
      <c r="AW282" s="12"/>
      <c r="AX282" s="64"/>
      <c r="AY282" s="12"/>
      <c r="AZ282" s="12"/>
      <c r="BA282" s="12"/>
      <c r="BB282" s="13"/>
      <c r="BC282" s="46"/>
      <c r="BD282" s="47"/>
    </row>
    <row r="283" spans="1:56" ht="16.5" customHeight="1" x14ac:dyDescent="0.3">
      <c r="A283" s="46"/>
      <c r="B283" s="70"/>
      <c r="C283" s="46"/>
      <c r="D283" s="14"/>
      <c r="E283" s="14"/>
      <c r="F283" s="14"/>
      <c r="G283" s="14"/>
      <c r="H283" s="14"/>
      <c r="I283" s="14"/>
      <c r="J283" s="14"/>
      <c r="K283" s="46"/>
      <c r="L283" s="47"/>
      <c r="M283" s="52"/>
      <c r="N283" s="45"/>
      <c r="O283" s="14"/>
      <c r="P283" s="14"/>
      <c r="Q283" s="13"/>
      <c r="R283" s="18"/>
      <c r="S283" s="18"/>
      <c r="T283" s="46"/>
      <c r="U283" s="17" t="s">
        <v>790</v>
      </c>
      <c r="V283" s="34" t="s">
        <v>680</v>
      </c>
      <c r="W283" s="1">
        <v>70.099999999999994</v>
      </c>
      <c r="X283" s="1">
        <v>70.099999999999994</v>
      </c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7" t="s">
        <v>680</v>
      </c>
      <c r="AO283" s="12"/>
      <c r="AP283" s="12"/>
      <c r="AQ283" s="12"/>
      <c r="AR283" s="64"/>
      <c r="AS283" s="12"/>
      <c r="AT283" s="12"/>
      <c r="AU283" s="12"/>
      <c r="AV283" s="12"/>
      <c r="AW283" s="12"/>
      <c r="AX283" s="64"/>
      <c r="AY283" s="12"/>
      <c r="AZ283" s="12"/>
      <c r="BA283" s="12"/>
      <c r="BB283" s="13"/>
      <c r="BC283" s="46"/>
      <c r="BD283" s="47"/>
    </row>
    <row r="284" spans="1:56" ht="16.5" customHeight="1" x14ac:dyDescent="0.3">
      <c r="A284" s="46"/>
      <c r="B284" s="70"/>
      <c r="C284" s="46"/>
      <c r="D284" s="14"/>
      <c r="E284" s="14"/>
      <c r="F284" s="14"/>
      <c r="G284" s="14"/>
      <c r="H284" s="14"/>
      <c r="I284" s="14"/>
      <c r="J284" s="14"/>
      <c r="K284" s="46"/>
      <c r="L284" s="47"/>
      <c r="M284" s="52"/>
      <c r="N284" s="45"/>
      <c r="O284" s="14"/>
      <c r="P284" s="14"/>
      <c r="Q284" s="13"/>
      <c r="R284" s="18"/>
      <c r="S284" s="18"/>
      <c r="T284" s="46" t="s">
        <v>13</v>
      </c>
      <c r="U284" s="17"/>
      <c r="V284" s="34"/>
      <c r="W284" s="1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7"/>
      <c r="AO284" s="12"/>
      <c r="AP284" s="12"/>
      <c r="AQ284" s="12"/>
      <c r="AR284" s="64"/>
      <c r="AS284" s="12"/>
      <c r="AT284" s="12"/>
      <c r="AU284" s="12"/>
      <c r="AV284" s="12"/>
      <c r="AW284" s="12"/>
      <c r="AX284" s="64"/>
      <c r="AY284" s="12"/>
      <c r="AZ284" s="12"/>
      <c r="BA284" s="12"/>
      <c r="BB284" s="13"/>
      <c r="BC284" s="46"/>
      <c r="BD284" s="47"/>
    </row>
    <row r="285" spans="1:56" ht="16.5" customHeight="1" x14ac:dyDescent="0.3">
      <c r="A285" s="46"/>
      <c r="B285" s="70"/>
      <c r="C285" s="46"/>
      <c r="D285" s="14"/>
      <c r="E285" s="14"/>
      <c r="F285" s="14"/>
      <c r="G285" s="14"/>
      <c r="H285" s="14"/>
      <c r="I285" s="14"/>
      <c r="J285" s="14"/>
      <c r="K285" s="46"/>
      <c r="L285" s="47"/>
      <c r="M285" s="52"/>
      <c r="N285" s="45"/>
      <c r="O285" s="14"/>
      <c r="P285" s="14"/>
      <c r="Q285" s="13"/>
      <c r="R285" s="18"/>
      <c r="S285" s="18"/>
      <c r="T285" s="46"/>
      <c r="U285" s="17"/>
      <c r="V285" s="3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7"/>
      <c r="AO285" s="12"/>
      <c r="AP285" s="12"/>
      <c r="AQ285" s="12"/>
      <c r="AR285" s="64"/>
      <c r="AS285" s="12"/>
      <c r="AT285" s="12"/>
      <c r="AU285" s="12"/>
      <c r="AV285" s="12"/>
      <c r="AW285" s="12"/>
      <c r="AX285" s="64"/>
      <c r="AY285" s="12"/>
      <c r="AZ285" s="12"/>
      <c r="BA285" s="12"/>
      <c r="BB285" s="13"/>
      <c r="BC285" s="46"/>
      <c r="BD285" s="47"/>
    </row>
    <row r="286" spans="1:56" ht="16.5" customHeight="1" x14ac:dyDescent="0.3">
      <c r="A286" s="46"/>
      <c r="B286" s="70"/>
      <c r="C286" s="46"/>
      <c r="D286" s="14"/>
      <c r="E286" s="14"/>
      <c r="F286" s="14"/>
      <c r="G286" s="14"/>
      <c r="H286" s="14"/>
      <c r="I286" s="14"/>
      <c r="J286" s="14"/>
      <c r="K286" s="46"/>
      <c r="L286" s="47"/>
      <c r="M286" s="52"/>
      <c r="N286" s="45"/>
      <c r="O286" s="14"/>
      <c r="P286" s="14"/>
      <c r="Q286" s="13"/>
      <c r="R286" s="18"/>
      <c r="S286" s="18"/>
      <c r="T286" s="46" t="s">
        <v>21</v>
      </c>
      <c r="U286" s="17"/>
      <c r="V286" s="34"/>
      <c r="W286" s="1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7"/>
      <c r="AO286" s="12"/>
      <c r="AP286" s="12"/>
      <c r="AQ286" s="12"/>
      <c r="AR286" s="64"/>
      <c r="AS286" s="12"/>
      <c r="AT286" s="12"/>
      <c r="AU286" s="12"/>
      <c r="AV286" s="12"/>
      <c r="AW286" s="12"/>
      <c r="AX286" s="64"/>
      <c r="AY286" s="12"/>
      <c r="AZ286" s="12"/>
      <c r="BA286" s="12"/>
      <c r="BB286" s="13"/>
      <c r="BC286" s="46"/>
      <c r="BD286" s="47"/>
    </row>
    <row r="287" spans="1:56" ht="16.5" customHeight="1" x14ac:dyDescent="0.3">
      <c r="A287" s="46"/>
      <c r="B287" s="70"/>
      <c r="C287" s="46"/>
      <c r="D287" s="14"/>
      <c r="E287" s="14"/>
      <c r="F287" s="14"/>
      <c r="G287" s="14"/>
      <c r="H287" s="14"/>
      <c r="I287" s="14"/>
      <c r="J287" s="14"/>
      <c r="K287" s="46"/>
      <c r="L287" s="47"/>
      <c r="M287" s="52"/>
      <c r="N287" s="45"/>
      <c r="O287" s="14"/>
      <c r="P287" s="14"/>
      <c r="Q287" s="13"/>
      <c r="R287" s="18"/>
      <c r="S287" s="18"/>
      <c r="T287" s="46"/>
      <c r="U287" s="17"/>
      <c r="V287" s="17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7"/>
      <c r="AO287" s="12"/>
      <c r="AP287" s="12"/>
      <c r="AQ287" s="12"/>
      <c r="AR287" s="65"/>
      <c r="AS287" s="12"/>
      <c r="AT287" s="12"/>
      <c r="AU287" s="12"/>
      <c r="AV287" s="12"/>
      <c r="AW287" s="12"/>
      <c r="AX287" s="65"/>
      <c r="AY287" s="12"/>
      <c r="AZ287" s="12"/>
      <c r="BA287" s="12"/>
      <c r="BB287" s="13"/>
      <c r="BC287" s="46"/>
      <c r="BD287" s="47"/>
    </row>
    <row r="288" spans="1:56" ht="104.25" customHeight="1" x14ac:dyDescent="0.3">
      <c r="A288" s="46" t="s">
        <v>479</v>
      </c>
      <c r="B288" s="70" t="s">
        <v>366</v>
      </c>
      <c r="C288" s="46" t="s">
        <v>380</v>
      </c>
      <c r="D288" s="14"/>
      <c r="E288" s="14"/>
      <c r="F288" s="14"/>
      <c r="G288" s="14"/>
      <c r="H288" s="14"/>
      <c r="I288" s="14"/>
      <c r="J288" s="14"/>
      <c r="K288" s="46" t="s">
        <v>172</v>
      </c>
      <c r="L288" s="47" t="s">
        <v>685</v>
      </c>
      <c r="M288" s="52" t="s">
        <v>410</v>
      </c>
      <c r="N288" s="45">
        <v>6556.9</v>
      </c>
      <c r="O288" s="14"/>
      <c r="P288" s="14"/>
      <c r="Q288" s="13"/>
      <c r="R288" s="18"/>
      <c r="S288" s="18"/>
      <c r="T288" s="46" t="s">
        <v>507</v>
      </c>
      <c r="U288" s="17"/>
      <c r="V288" s="17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7"/>
      <c r="AO288" s="44">
        <f>SUM(W288:W289)</f>
        <v>0</v>
      </c>
      <c r="AP288" s="44">
        <f>SUM(X288:X289)</f>
        <v>0</v>
      </c>
      <c r="AQ288" s="44">
        <f>SUM(W290:W293)</f>
        <v>903.6</v>
      </c>
      <c r="AR288" s="44">
        <f>SUM(X290:X293)</f>
        <v>903.6</v>
      </c>
      <c r="AS288" s="44">
        <f>SUM(W294:W295)</f>
        <v>0</v>
      </c>
      <c r="AT288" s="44">
        <f>SUM(X294:X295)</f>
        <v>0</v>
      </c>
      <c r="AU288" s="44">
        <f>SUM(W296:W297)</f>
        <v>0</v>
      </c>
      <c r="AV288" s="44">
        <f>SUM(X296:X297)</f>
        <v>0</v>
      </c>
      <c r="AW288" s="44">
        <f>AO288+AQ288+AS288+AU288</f>
        <v>903.6</v>
      </c>
      <c r="AX288" s="44">
        <f>AP288+AR288+AT288+AV288</f>
        <v>903.6</v>
      </c>
      <c r="AY288" s="44">
        <f>N288-AW288</f>
        <v>5653.2999999999993</v>
      </c>
      <c r="AZ288" s="44">
        <f>N288-AX288</f>
        <v>5653.2999999999993</v>
      </c>
      <c r="BA288" s="44">
        <f>AW288*100/N288</f>
        <v>13.780902560661289</v>
      </c>
      <c r="BB288" s="45"/>
      <c r="BC288" s="46" t="s">
        <v>502</v>
      </c>
      <c r="BD288" s="47" t="s">
        <v>685</v>
      </c>
    </row>
    <row r="289" spans="1:56" ht="16.5" customHeight="1" x14ac:dyDescent="0.3">
      <c r="A289" s="46"/>
      <c r="B289" s="70"/>
      <c r="C289" s="46"/>
      <c r="D289" s="14"/>
      <c r="E289" s="14"/>
      <c r="F289" s="14"/>
      <c r="G289" s="14"/>
      <c r="H289" s="14"/>
      <c r="I289" s="14"/>
      <c r="J289" s="14"/>
      <c r="K289" s="46"/>
      <c r="L289" s="47"/>
      <c r="M289" s="52"/>
      <c r="N289" s="45"/>
      <c r="O289" s="14"/>
      <c r="P289" s="14"/>
      <c r="Q289" s="13"/>
      <c r="R289" s="18"/>
      <c r="S289" s="18"/>
      <c r="T289" s="46"/>
      <c r="U289" s="17"/>
      <c r="V289" s="3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3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5"/>
      <c r="BC289" s="46"/>
      <c r="BD289" s="47"/>
    </row>
    <row r="290" spans="1:56" ht="16.5" customHeight="1" x14ac:dyDescent="0.3">
      <c r="A290" s="46"/>
      <c r="B290" s="70"/>
      <c r="C290" s="46"/>
      <c r="D290" s="14"/>
      <c r="E290" s="14"/>
      <c r="F290" s="14"/>
      <c r="G290" s="14"/>
      <c r="H290" s="14"/>
      <c r="I290" s="14"/>
      <c r="J290" s="14"/>
      <c r="K290" s="46"/>
      <c r="L290" s="47"/>
      <c r="M290" s="52"/>
      <c r="N290" s="45"/>
      <c r="O290" s="14"/>
      <c r="P290" s="14"/>
      <c r="Q290" s="13"/>
      <c r="R290" s="18"/>
      <c r="S290" s="18"/>
      <c r="T290" s="46" t="s">
        <v>20</v>
      </c>
      <c r="U290" s="17" t="s">
        <v>993</v>
      </c>
      <c r="V290" s="17" t="s">
        <v>958</v>
      </c>
      <c r="W290" s="2">
        <v>255.6</v>
      </c>
      <c r="X290" s="2">
        <v>255.6</v>
      </c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7" t="s">
        <v>1001</v>
      </c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5"/>
      <c r="BC290" s="46"/>
      <c r="BD290" s="47"/>
    </row>
    <row r="291" spans="1:56" ht="16.5" customHeight="1" x14ac:dyDescent="0.3">
      <c r="A291" s="46"/>
      <c r="B291" s="70"/>
      <c r="C291" s="46"/>
      <c r="D291" s="14"/>
      <c r="E291" s="14"/>
      <c r="F291" s="14"/>
      <c r="G291" s="14"/>
      <c r="H291" s="14"/>
      <c r="I291" s="14"/>
      <c r="J291" s="14"/>
      <c r="K291" s="46"/>
      <c r="L291" s="47"/>
      <c r="M291" s="52"/>
      <c r="N291" s="45"/>
      <c r="O291" s="14"/>
      <c r="P291" s="14"/>
      <c r="Q291" s="13"/>
      <c r="R291" s="18"/>
      <c r="S291" s="18"/>
      <c r="T291" s="46"/>
      <c r="U291" s="17" t="s">
        <v>686</v>
      </c>
      <c r="V291" s="17" t="s">
        <v>687</v>
      </c>
      <c r="W291" s="2">
        <v>170.4</v>
      </c>
      <c r="X291" s="2">
        <v>170.4</v>
      </c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7" t="s">
        <v>721</v>
      </c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5"/>
      <c r="BC291" s="46"/>
      <c r="BD291" s="47"/>
    </row>
    <row r="292" spans="1:56" ht="16.5" customHeight="1" x14ac:dyDescent="0.3">
      <c r="A292" s="46"/>
      <c r="B292" s="70"/>
      <c r="C292" s="46"/>
      <c r="D292" s="14"/>
      <c r="E292" s="14"/>
      <c r="F292" s="14"/>
      <c r="G292" s="14"/>
      <c r="H292" s="14"/>
      <c r="I292" s="14"/>
      <c r="J292" s="14"/>
      <c r="K292" s="46"/>
      <c r="L292" s="47"/>
      <c r="M292" s="52"/>
      <c r="N292" s="45"/>
      <c r="O292" s="14"/>
      <c r="P292" s="14"/>
      <c r="Q292" s="13"/>
      <c r="R292" s="18"/>
      <c r="S292" s="18"/>
      <c r="T292" s="46"/>
      <c r="U292" s="17" t="s">
        <v>713</v>
      </c>
      <c r="V292" s="17" t="s">
        <v>566</v>
      </c>
      <c r="W292" s="2">
        <v>222</v>
      </c>
      <c r="X292" s="2">
        <v>222</v>
      </c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7" t="s">
        <v>632</v>
      </c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5"/>
      <c r="BC292" s="46"/>
      <c r="BD292" s="47"/>
    </row>
    <row r="293" spans="1:56" ht="16.5" customHeight="1" x14ac:dyDescent="0.3">
      <c r="A293" s="46"/>
      <c r="B293" s="70"/>
      <c r="C293" s="46"/>
      <c r="D293" s="14"/>
      <c r="E293" s="14"/>
      <c r="F293" s="14"/>
      <c r="G293" s="14"/>
      <c r="H293" s="14"/>
      <c r="I293" s="14"/>
      <c r="J293" s="14"/>
      <c r="K293" s="46"/>
      <c r="L293" s="47"/>
      <c r="M293" s="52"/>
      <c r="N293" s="45"/>
      <c r="O293" s="14"/>
      <c r="P293" s="14"/>
      <c r="Q293" s="13"/>
      <c r="R293" s="18"/>
      <c r="S293" s="18"/>
      <c r="T293" s="46"/>
      <c r="U293" s="17" t="s">
        <v>508</v>
      </c>
      <c r="V293" s="17" t="s">
        <v>462</v>
      </c>
      <c r="W293" s="2">
        <v>255.6</v>
      </c>
      <c r="X293" s="2">
        <v>255.6</v>
      </c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 t="s">
        <v>491</v>
      </c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5"/>
      <c r="BC293" s="46"/>
      <c r="BD293" s="47"/>
    </row>
    <row r="294" spans="1:56" ht="16.5" customHeight="1" x14ac:dyDescent="0.3">
      <c r="A294" s="46"/>
      <c r="B294" s="70"/>
      <c r="C294" s="46"/>
      <c r="D294" s="14"/>
      <c r="E294" s="14"/>
      <c r="F294" s="14"/>
      <c r="G294" s="14"/>
      <c r="H294" s="14"/>
      <c r="I294" s="14"/>
      <c r="J294" s="14"/>
      <c r="K294" s="46"/>
      <c r="L294" s="47"/>
      <c r="M294" s="52"/>
      <c r="N294" s="45"/>
      <c r="O294" s="14"/>
      <c r="P294" s="14"/>
      <c r="Q294" s="13"/>
      <c r="R294" s="18"/>
      <c r="S294" s="18"/>
      <c r="T294" s="46" t="s">
        <v>13</v>
      </c>
      <c r="U294" s="17"/>
      <c r="V294" s="34"/>
      <c r="W294" s="1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7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5"/>
      <c r="BC294" s="46"/>
      <c r="BD294" s="47"/>
    </row>
    <row r="295" spans="1:56" ht="16.5" customHeight="1" x14ac:dyDescent="0.3">
      <c r="A295" s="46"/>
      <c r="B295" s="70"/>
      <c r="C295" s="46"/>
      <c r="D295" s="14"/>
      <c r="E295" s="14"/>
      <c r="F295" s="14"/>
      <c r="G295" s="14"/>
      <c r="H295" s="14"/>
      <c r="I295" s="14"/>
      <c r="J295" s="14"/>
      <c r="K295" s="46"/>
      <c r="L295" s="47"/>
      <c r="M295" s="52"/>
      <c r="N295" s="45"/>
      <c r="O295" s="14"/>
      <c r="P295" s="14"/>
      <c r="Q295" s="13"/>
      <c r="R295" s="18"/>
      <c r="S295" s="18"/>
      <c r="T295" s="46"/>
      <c r="U295" s="17"/>
      <c r="V295" s="3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7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5"/>
      <c r="BC295" s="46"/>
      <c r="BD295" s="47"/>
    </row>
    <row r="296" spans="1:56" ht="16.5" customHeight="1" x14ac:dyDescent="0.3">
      <c r="A296" s="46"/>
      <c r="B296" s="70"/>
      <c r="C296" s="46"/>
      <c r="D296" s="14"/>
      <c r="E296" s="14"/>
      <c r="F296" s="14"/>
      <c r="G296" s="14"/>
      <c r="H296" s="14"/>
      <c r="I296" s="14"/>
      <c r="J296" s="14"/>
      <c r="K296" s="46"/>
      <c r="L296" s="47"/>
      <c r="M296" s="52"/>
      <c r="N296" s="45"/>
      <c r="O296" s="14"/>
      <c r="P296" s="14"/>
      <c r="Q296" s="13"/>
      <c r="R296" s="18"/>
      <c r="S296" s="18"/>
      <c r="T296" s="46" t="s">
        <v>21</v>
      </c>
      <c r="U296" s="17"/>
      <c r="V296" s="34"/>
      <c r="W296" s="1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7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5"/>
      <c r="BC296" s="46"/>
      <c r="BD296" s="47"/>
    </row>
    <row r="297" spans="1:56" ht="16.5" customHeight="1" x14ac:dyDescent="0.3">
      <c r="A297" s="46"/>
      <c r="B297" s="70"/>
      <c r="C297" s="46"/>
      <c r="D297" s="14"/>
      <c r="E297" s="14"/>
      <c r="F297" s="14"/>
      <c r="G297" s="14"/>
      <c r="H297" s="14"/>
      <c r="I297" s="14"/>
      <c r="J297" s="14"/>
      <c r="K297" s="46"/>
      <c r="L297" s="47"/>
      <c r="M297" s="52"/>
      <c r="N297" s="45"/>
      <c r="O297" s="14"/>
      <c r="P297" s="14"/>
      <c r="Q297" s="13"/>
      <c r="R297" s="18"/>
      <c r="S297" s="18"/>
      <c r="T297" s="46"/>
      <c r="U297" s="17"/>
      <c r="V297" s="17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7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5"/>
      <c r="BC297" s="46"/>
      <c r="BD297" s="47"/>
    </row>
    <row r="298" spans="1:56" ht="31.5" customHeight="1" x14ac:dyDescent="0.3">
      <c r="A298" s="46" t="s">
        <v>479</v>
      </c>
      <c r="B298" s="70" t="s">
        <v>366</v>
      </c>
      <c r="C298" s="46" t="s">
        <v>380</v>
      </c>
      <c r="D298" s="14"/>
      <c r="E298" s="14"/>
      <c r="F298" s="14"/>
      <c r="G298" s="14"/>
      <c r="H298" s="14"/>
      <c r="I298" s="14"/>
      <c r="J298" s="14"/>
      <c r="K298" s="46" t="s">
        <v>172</v>
      </c>
      <c r="L298" s="47" t="s">
        <v>523</v>
      </c>
      <c r="M298" s="52" t="s">
        <v>411</v>
      </c>
      <c r="N298" s="45">
        <v>118.4</v>
      </c>
      <c r="O298" s="14"/>
      <c r="P298" s="14"/>
      <c r="Q298" s="13"/>
      <c r="R298" s="18"/>
      <c r="S298" s="18"/>
      <c r="T298" s="14" t="s">
        <v>11</v>
      </c>
      <c r="U298" s="17"/>
      <c r="V298" s="17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7"/>
      <c r="AO298" s="44">
        <f>SUM(W298:W299)</f>
        <v>0</v>
      </c>
      <c r="AP298" s="44">
        <f>SUM(X298:X299)</f>
        <v>0</v>
      </c>
      <c r="AQ298" s="44">
        <f>SUM(W300:W301)</f>
        <v>32.520000000000003</v>
      </c>
      <c r="AR298" s="44">
        <f>SUM(X300:X301)</f>
        <v>32.520000000000003</v>
      </c>
      <c r="AS298" s="44">
        <f>SUM(W302:W303)</f>
        <v>0</v>
      </c>
      <c r="AT298" s="44">
        <f>SUM(X302:X303)</f>
        <v>0</v>
      </c>
      <c r="AU298" s="44">
        <f>SUM(W304:W305)</f>
        <v>0</v>
      </c>
      <c r="AV298" s="44">
        <f>SUM(X304:X305)</f>
        <v>0</v>
      </c>
      <c r="AW298" s="44">
        <f>AO298+AQ298+AS298+AU298</f>
        <v>32.520000000000003</v>
      </c>
      <c r="AX298" s="44">
        <f>AP298+AR298+AT298+AV298</f>
        <v>32.520000000000003</v>
      </c>
      <c r="AY298" s="44">
        <f>N298-AW298</f>
        <v>85.88</v>
      </c>
      <c r="AZ298" s="44">
        <f>N298-AX298</f>
        <v>85.88</v>
      </c>
      <c r="BA298" s="44">
        <f>AW298*100/N298</f>
        <v>27.466216216216218</v>
      </c>
      <c r="BB298" s="45"/>
      <c r="BC298" s="46" t="s">
        <v>516</v>
      </c>
      <c r="BD298" s="47" t="s">
        <v>523</v>
      </c>
    </row>
    <row r="299" spans="1:56" x14ac:dyDescent="0.3">
      <c r="A299" s="46"/>
      <c r="B299" s="70"/>
      <c r="C299" s="46"/>
      <c r="D299" s="14"/>
      <c r="E299" s="14"/>
      <c r="F299" s="14"/>
      <c r="G299" s="14"/>
      <c r="H299" s="14"/>
      <c r="I299" s="14"/>
      <c r="J299" s="14"/>
      <c r="K299" s="46"/>
      <c r="L299" s="47"/>
      <c r="M299" s="52"/>
      <c r="N299" s="45"/>
      <c r="O299" s="14"/>
      <c r="P299" s="14"/>
      <c r="Q299" s="13"/>
      <c r="R299" s="18"/>
      <c r="S299" s="18"/>
      <c r="T299" s="14"/>
      <c r="U299" s="17"/>
      <c r="V299" s="17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7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5"/>
      <c r="BC299" s="46"/>
      <c r="BD299" s="47"/>
    </row>
    <row r="300" spans="1:56" ht="16.5" customHeight="1" x14ac:dyDescent="0.3">
      <c r="A300" s="46"/>
      <c r="B300" s="70"/>
      <c r="C300" s="46"/>
      <c r="D300" s="14"/>
      <c r="E300" s="14"/>
      <c r="F300" s="14"/>
      <c r="G300" s="14"/>
      <c r="H300" s="14"/>
      <c r="I300" s="14"/>
      <c r="J300" s="14"/>
      <c r="K300" s="46"/>
      <c r="L300" s="47"/>
      <c r="M300" s="52"/>
      <c r="N300" s="45"/>
      <c r="O300" s="14"/>
      <c r="P300" s="14"/>
      <c r="Q300" s="13"/>
      <c r="R300" s="18"/>
      <c r="S300" s="18"/>
      <c r="T300" s="46" t="s">
        <v>20</v>
      </c>
      <c r="U300" s="17"/>
      <c r="V300" s="3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7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5"/>
      <c r="BC300" s="46"/>
      <c r="BD300" s="47"/>
    </row>
    <row r="301" spans="1:56" ht="16.5" customHeight="1" x14ac:dyDescent="0.3">
      <c r="A301" s="46"/>
      <c r="B301" s="70"/>
      <c r="C301" s="46"/>
      <c r="D301" s="14"/>
      <c r="E301" s="14"/>
      <c r="F301" s="14"/>
      <c r="G301" s="14"/>
      <c r="H301" s="14"/>
      <c r="I301" s="14"/>
      <c r="J301" s="14"/>
      <c r="K301" s="46"/>
      <c r="L301" s="47"/>
      <c r="M301" s="52"/>
      <c r="N301" s="45"/>
      <c r="O301" s="14"/>
      <c r="P301" s="14"/>
      <c r="Q301" s="13"/>
      <c r="R301" s="18"/>
      <c r="S301" s="18"/>
      <c r="T301" s="46"/>
      <c r="U301" s="17" t="s">
        <v>649</v>
      </c>
      <c r="V301" s="34" t="s">
        <v>600</v>
      </c>
      <c r="W301" s="1">
        <v>32.520000000000003</v>
      </c>
      <c r="X301" s="1">
        <v>32.520000000000003</v>
      </c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 t="s">
        <v>632</v>
      </c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5"/>
      <c r="BC301" s="46"/>
      <c r="BD301" s="47"/>
    </row>
    <row r="302" spans="1:56" ht="16.5" customHeight="1" x14ac:dyDescent="0.3">
      <c r="A302" s="46"/>
      <c r="B302" s="70"/>
      <c r="C302" s="46"/>
      <c r="D302" s="14"/>
      <c r="E302" s="14"/>
      <c r="F302" s="14"/>
      <c r="G302" s="14"/>
      <c r="H302" s="14"/>
      <c r="I302" s="14"/>
      <c r="J302" s="14"/>
      <c r="K302" s="46"/>
      <c r="L302" s="47"/>
      <c r="M302" s="52"/>
      <c r="N302" s="45"/>
      <c r="O302" s="14"/>
      <c r="P302" s="14"/>
      <c r="Q302" s="13"/>
      <c r="R302" s="18"/>
      <c r="S302" s="18"/>
      <c r="T302" s="46" t="s">
        <v>13</v>
      </c>
      <c r="U302" s="17"/>
      <c r="V302" s="34"/>
      <c r="W302" s="1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7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5"/>
      <c r="BC302" s="46"/>
      <c r="BD302" s="47"/>
    </row>
    <row r="303" spans="1:56" ht="16.5" customHeight="1" x14ac:dyDescent="0.3">
      <c r="A303" s="46"/>
      <c r="B303" s="70"/>
      <c r="C303" s="46"/>
      <c r="D303" s="14"/>
      <c r="E303" s="14"/>
      <c r="F303" s="14"/>
      <c r="G303" s="14"/>
      <c r="H303" s="14"/>
      <c r="I303" s="14"/>
      <c r="J303" s="14"/>
      <c r="K303" s="46"/>
      <c r="L303" s="47"/>
      <c r="M303" s="52"/>
      <c r="N303" s="45"/>
      <c r="O303" s="14"/>
      <c r="P303" s="14"/>
      <c r="Q303" s="13"/>
      <c r="R303" s="18"/>
      <c r="S303" s="18"/>
      <c r="T303" s="46"/>
      <c r="U303" s="17"/>
      <c r="V303" s="3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7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5"/>
      <c r="BC303" s="46"/>
      <c r="BD303" s="47"/>
    </row>
    <row r="304" spans="1:56" ht="16.5" customHeight="1" x14ac:dyDescent="0.3">
      <c r="A304" s="46"/>
      <c r="B304" s="70"/>
      <c r="C304" s="46"/>
      <c r="D304" s="14"/>
      <c r="E304" s="14"/>
      <c r="F304" s="14"/>
      <c r="G304" s="14"/>
      <c r="H304" s="14"/>
      <c r="I304" s="14"/>
      <c r="J304" s="14"/>
      <c r="K304" s="46"/>
      <c r="L304" s="47"/>
      <c r="M304" s="52"/>
      <c r="N304" s="45"/>
      <c r="O304" s="14"/>
      <c r="P304" s="14"/>
      <c r="Q304" s="13"/>
      <c r="R304" s="18"/>
      <c r="S304" s="18"/>
      <c r="T304" s="46" t="s">
        <v>21</v>
      </c>
      <c r="U304" s="17"/>
      <c r="V304" s="34"/>
      <c r="W304" s="1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7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5"/>
      <c r="BC304" s="46"/>
      <c r="BD304" s="47"/>
    </row>
    <row r="305" spans="1:56" ht="16.5" customHeight="1" x14ac:dyDescent="0.3">
      <c r="A305" s="46"/>
      <c r="B305" s="70"/>
      <c r="C305" s="46"/>
      <c r="D305" s="14"/>
      <c r="E305" s="14"/>
      <c r="F305" s="14"/>
      <c r="G305" s="14"/>
      <c r="H305" s="14"/>
      <c r="I305" s="14"/>
      <c r="J305" s="14"/>
      <c r="K305" s="46"/>
      <c r="L305" s="47"/>
      <c r="M305" s="52"/>
      <c r="N305" s="45"/>
      <c r="O305" s="14"/>
      <c r="P305" s="14"/>
      <c r="Q305" s="13"/>
      <c r="R305" s="18"/>
      <c r="S305" s="18"/>
      <c r="T305" s="46"/>
      <c r="U305" s="17"/>
      <c r="V305" s="17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7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5"/>
      <c r="BC305" s="46"/>
      <c r="BD305" s="47"/>
    </row>
    <row r="306" spans="1:56" ht="104.25" customHeight="1" x14ac:dyDescent="0.3">
      <c r="A306" s="46" t="s">
        <v>479</v>
      </c>
      <c r="B306" s="70" t="s">
        <v>366</v>
      </c>
      <c r="C306" s="46" t="s">
        <v>380</v>
      </c>
      <c r="D306" s="14"/>
      <c r="E306" s="14"/>
      <c r="F306" s="14"/>
      <c r="G306" s="14"/>
      <c r="H306" s="14"/>
      <c r="I306" s="14"/>
      <c r="J306" s="14"/>
      <c r="K306" s="46" t="s">
        <v>172</v>
      </c>
      <c r="L306" s="47" t="s">
        <v>524</v>
      </c>
      <c r="M306" s="52" t="s">
        <v>412</v>
      </c>
      <c r="N306" s="45">
        <v>235.2</v>
      </c>
      <c r="O306" s="14"/>
      <c r="P306" s="14"/>
      <c r="Q306" s="13"/>
      <c r="R306" s="18"/>
      <c r="S306" s="18"/>
      <c r="T306" s="46" t="s">
        <v>11</v>
      </c>
      <c r="U306" s="17"/>
      <c r="V306" s="17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7"/>
      <c r="AO306" s="44">
        <f>SUM(W306:W307)</f>
        <v>0</v>
      </c>
      <c r="AP306" s="44">
        <f>SUM(X306:X307)</f>
        <v>0</v>
      </c>
      <c r="AQ306" s="44">
        <f>SUM(W308:W309)</f>
        <v>52.5</v>
      </c>
      <c r="AR306" s="44">
        <f>SUM(X308:X309)</f>
        <v>52.5</v>
      </c>
      <c r="AS306" s="44">
        <f>SUM(W310:W311)</f>
        <v>0</v>
      </c>
      <c r="AT306" s="44">
        <f>SUM(X310:X311)</f>
        <v>0</v>
      </c>
      <c r="AU306" s="44">
        <f>SUM(W312:W313)</f>
        <v>0</v>
      </c>
      <c r="AV306" s="44">
        <f>SUM(X312:X313)</f>
        <v>0</v>
      </c>
      <c r="AW306" s="44">
        <f>AO306+AQ306+AS306+AU306</f>
        <v>52.5</v>
      </c>
      <c r="AX306" s="44">
        <f>AP306+AR306+AT306+AV306</f>
        <v>52.5</v>
      </c>
      <c r="AY306" s="44">
        <f>N306-AW306</f>
        <v>182.7</v>
      </c>
      <c r="AZ306" s="44">
        <f>N306-AX306</f>
        <v>182.7</v>
      </c>
      <c r="BA306" s="44">
        <f>AW306*100/N306</f>
        <v>22.321428571428573</v>
      </c>
      <c r="BB306" s="45"/>
      <c r="BC306" s="46" t="s">
        <v>502</v>
      </c>
      <c r="BD306" s="47" t="s">
        <v>524</v>
      </c>
    </row>
    <row r="307" spans="1:56" ht="16.5" customHeight="1" x14ac:dyDescent="0.3">
      <c r="A307" s="46"/>
      <c r="B307" s="70"/>
      <c r="C307" s="46"/>
      <c r="D307" s="14"/>
      <c r="E307" s="14"/>
      <c r="F307" s="14"/>
      <c r="G307" s="14"/>
      <c r="H307" s="14"/>
      <c r="I307" s="14"/>
      <c r="J307" s="14"/>
      <c r="K307" s="46"/>
      <c r="L307" s="47"/>
      <c r="M307" s="52"/>
      <c r="N307" s="45"/>
      <c r="O307" s="14"/>
      <c r="P307" s="14"/>
      <c r="Q307" s="13"/>
      <c r="R307" s="18"/>
      <c r="S307" s="18"/>
      <c r="T307" s="46"/>
      <c r="U307" s="17"/>
      <c r="V307" s="3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3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5"/>
      <c r="BC307" s="46"/>
      <c r="BD307" s="47"/>
    </row>
    <row r="308" spans="1:56" ht="16.5" customHeight="1" x14ac:dyDescent="0.3">
      <c r="A308" s="46"/>
      <c r="B308" s="70"/>
      <c r="C308" s="46"/>
      <c r="D308" s="14"/>
      <c r="E308" s="14"/>
      <c r="F308" s="14"/>
      <c r="G308" s="14"/>
      <c r="H308" s="14"/>
      <c r="I308" s="14"/>
      <c r="J308" s="14"/>
      <c r="K308" s="46"/>
      <c r="L308" s="47"/>
      <c r="M308" s="52"/>
      <c r="N308" s="45"/>
      <c r="O308" s="14"/>
      <c r="P308" s="14"/>
      <c r="Q308" s="13"/>
      <c r="R308" s="18"/>
      <c r="S308" s="18"/>
      <c r="T308" s="46" t="s">
        <v>20</v>
      </c>
      <c r="U308" s="17"/>
      <c r="V308" s="34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7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5"/>
      <c r="BC308" s="46"/>
      <c r="BD308" s="47"/>
    </row>
    <row r="309" spans="1:56" ht="16.5" customHeight="1" x14ac:dyDescent="0.3">
      <c r="A309" s="46"/>
      <c r="B309" s="70"/>
      <c r="C309" s="46"/>
      <c r="D309" s="14"/>
      <c r="E309" s="14"/>
      <c r="F309" s="14"/>
      <c r="G309" s="14"/>
      <c r="H309" s="14"/>
      <c r="I309" s="14"/>
      <c r="J309" s="14"/>
      <c r="K309" s="46"/>
      <c r="L309" s="47"/>
      <c r="M309" s="52"/>
      <c r="N309" s="45"/>
      <c r="O309" s="14"/>
      <c r="P309" s="14"/>
      <c r="Q309" s="13"/>
      <c r="R309" s="18"/>
      <c r="S309" s="18"/>
      <c r="T309" s="46"/>
      <c r="U309" s="17" t="s">
        <v>505</v>
      </c>
      <c r="V309" s="34" t="s">
        <v>462</v>
      </c>
      <c r="W309" s="1">
        <v>52.5</v>
      </c>
      <c r="X309" s="1">
        <v>52.5</v>
      </c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 t="s">
        <v>491</v>
      </c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5"/>
      <c r="BC309" s="46"/>
      <c r="BD309" s="47"/>
    </row>
    <row r="310" spans="1:56" ht="16.5" customHeight="1" x14ac:dyDescent="0.3">
      <c r="A310" s="46"/>
      <c r="B310" s="70"/>
      <c r="C310" s="46"/>
      <c r="D310" s="14"/>
      <c r="E310" s="14"/>
      <c r="F310" s="14"/>
      <c r="G310" s="14"/>
      <c r="H310" s="14"/>
      <c r="I310" s="14"/>
      <c r="J310" s="14"/>
      <c r="K310" s="46"/>
      <c r="L310" s="47"/>
      <c r="M310" s="52"/>
      <c r="N310" s="45"/>
      <c r="O310" s="14"/>
      <c r="P310" s="14"/>
      <c r="Q310" s="13"/>
      <c r="R310" s="18"/>
      <c r="S310" s="18"/>
      <c r="T310" s="46" t="s">
        <v>13</v>
      </c>
      <c r="U310" s="17"/>
      <c r="V310" s="34"/>
      <c r="W310" s="1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7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5"/>
      <c r="BC310" s="46"/>
      <c r="BD310" s="47"/>
    </row>
    <row r="311" spans="1:56" ht="16.5" customHeight="1" x14ac:dyDescent="0.3">
      <c r="A311" s="46"/>
      <c r="B311" s="70"/>
      <c r="C311" s="46"/>
      <c r="D311" s="14"/>
      <c r="E311" s="14"/>
      <c r="F311" s="14"/>
      <c r="G311" s="14"/>
      <c r="H311" s="14"/>
      <c r="I311" s="14"/>
      <c r="J311" s="14"/>
      <c r="K311" s="46"/>
      <c r="L311" s="47"/>
      <c r="M311" s="52"/>
      <c r="N311" s="45"/>
      <c r="O311" s="14"/>
      <c r="P311" s="14"/>
      <c r="Q311" s="13"/>
      <c r="R311" s="18"/>
      <c r="S311" s="18"/>
      <c r="T311" s="46"/>
      <c r="U311" s="17"/>
      <c r="V311" s="3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7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5"/>
      <c r="BC311" s="46"/>
      <c r="BD311" s="47"/>
    </row>
    <row r="312" spans="1:56" ht="16.5" customHeight="1" x14ac:dyDescent="0.3">
      <c r="A312" s="46"/>
      <c r="B312" s="70"/>
      <c r="C312" s="46"/>
      <c r="D312" s="14"/>
      <c r="E312" s="14"/>
      <c r="F312" s="14"/>
      <c r="G312" s="14"/>
      <c r="H312" s="14"/>
      <c r="I312" s="14"/>
      <c r="J312" s="14"/>
      <c r="K312" s="46"/>
      <c r="L312" s="47"/>
      <c r="M312" s="52"/>
      <c r="N312" s="45"/>
      <c r="O312" s="14"/>
      <c r="P312" s="14"/>
      <c r="Q312" s="13"/>
      <c r="R312" s="18"/>
      <c r="S312" s="18"/>
      <c r="T312" s="46" t="s">
        <v>21</v>
      </c>
      <c r="U312" s="17"/>
      <c r="V312" s="34"/>
      <c r="W312" s="1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7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5"/>
      <c r="BC312" s="46"/>
      <c r="BD312" s="47"/>
    </row>
    <row r="313" spans="1:56" ht="16.5" customHeight="1" x14ac:dyDescent="0.3">
      <c r="A313" s="46"/>
      <c r="B313" s="70"/>
      <c r="C313" s="46"/>
      <c r="D313" s="14"/>
      <c r="E313" s="14"/>
      <c r="F313" s="14"/>
      <c r="G313" s="14"/>
      <c r="H313" s="14"/>
      <c r="I313" s="14"/>
      <c r="J313" s="14"/>
      <c r="K313" s="46"/>
      <c r="L313" s="47"/>
      <c r="M313" s="52"/>
      <c r="N313" s="45"/>
      <c r="O313" s="14"/>
      <c r="P313" s="14"/>
      <c r="Q313" s="13"/>
      <c r="R313" s="18"/>
      <c r="S313" s="18"/>
      <c r="T313" s="46"/>
      <c r="U313" s="17"/>
      <c r="V313" s="17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7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5"/>
      <c r="BC313" s="46"/>
      <c r="BD313" s="47"/>
    </row>
    <row r="314" spans="1:56" ht="104.25" customHeight="1" x14ac:dyDescent="0.3">
      <c r="A314" s="14" t="s">
        <v>479</v>
      </c>
      <c r="B314" s="25" t="s">
        <v>366</v>
      </c>
      <c r="C314" s="14" t="s">
        <v>380</v>
      </c>
      <c r="D314" s="14"/>
      <c r="E314" s="14"/>
      <c r="F314" s="14"/>
      <c r="G314" s="14"/>
      <c r="H314" s="14"/>
      <c r="I314" s="14"/>
      <c r="J314" s="14"/>
      <c r="K314" s="14" t="s">
        <v>172</v>
      </c>
      <c r="L314" s="25" t="s">
        <v>644</v>
      </c>
      <c r="M314" s="17" t="s">
        <v>413</v>
      </c>
      <c r="N314" s="13">
        <v>10</v>
      </c>
      <c r="O314" s="14"/>
      <c r="P314" s="14"/>
      <c r="Q314" s="13"/>
      <c r="R314" s="18"/>
      <c r="S314" s="18"/>
      <c r="T314" s="14" t="s">
        <v>20</v>
      </c>
      <c r="U314" s="17" t="s">
        <v>645</v>
      </c>
      <c r="V314" s="17" t="s">
        <v>602</v>
      </c>
      <c r="W314" s="12">
        <v>10</v>
      </c>
      <c r="X314" s="12">
        <v>10</v>
      </c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7" t="s">
        <v>632</v>
      </c>
      <c r="AO314" s="15"/>
      <c r="AP314" s="15"/>
      <c r="AQ314" s="15">
        <f t="shared" ref="AQ314" si="7">W314</f>
        <v>10</v>
      </c>
      <c r="AR314" s="26">
        <f>X314</f>
        <v>10</v>
      </c>
      <c r="AS314" s="26"/>
      <c r="AT314" s="26"/>
      <c r="AU314" s="26"/>
      <c r="AV314" s="26"/>
      <c r="AW314" s="26">
        <f t="shared" ref="AW314" si="8">AQ314</f>
        <v>10</v>
      </c>
      <c r="AX314" s="26">
        <f>AR314</f>
        <v>10</v>
      </c>
      <c r="AY314" s="15">
        <f>N314-AQ314</f>
        <v>0</v>
      </c>
      <c r="AZ314" s="15">
        <f>N314-X314</f>
        <v>0</v>
      </c>
      <c r="BA314" s="15">
        <f>N314*100/N314</f>
        <v>100</v>
      </c>
      <c r="BB314" s="13" t="s">
        <v>617</v>
      </c>
      <c r="BC314" s="14" t="s">
        <v>502</v>
      </c>
      <c r="BD314" s="25" t="s">
        <v>644</v>
      </c>
    </row>
    <row r="315" spans="1:56" ht="104.25" customHeight="1" x14ac:dyDescent="0.3">
      <c r="A315" s="46" t="s">
        <v>479</v>
      </c>
      <c r="B315" s="70" t="s">
        <v>366</v>
      </c>
      <c r="C315" s="46" t="s">
        <v>380</v>
      </c>
      <c r="D315" s="14"/>
      <c r="E315" s="14"/>
      <c r="F315" s="14"/>
      <c r="G315" s="14"/>
      <c r="H315" s="14"/>
      <c r="I315" s="14"/>
      <c r="J315" s="14"/>
      <c r="K315" s="46" t="s">
        <v>172</v>
      </c>
      <c r="L315" s="70" t="s">
        <v>520</v>
      </c>
      <c r="M315" s="52" t="s">
        <v>414</v>
      </c>
      <c r="N315" s="45">
        <v>2417</v>
      </c>
      <c r="O315" s="14"/>
      <c r="P315" s="14"/>
      <c r="Q315" s="13"/>
      <c r="R315" s="18"/>
      <c r="S315" s="18"/>
      <c r="T315" s="46" t="s">
        <v>11</v>
      </c>
      <c r="U315" s="17"/>
      <c r="V315" s="17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7"/>
      <c r="AO315" s="44">
        <f>SUM(W315:W316)</f>
        <v>0</v>
      </c>
      <c r="AP315" s="44">
        <f>SUM(X315:X316)</f>
        <v>0</v>
      </c>
      <c r="AQ315" s="44">
        <f>SUM(W317:W318)</f>
        <v>254.4</v>
      </c>
      <c r="AR315" s="44">
        <f>SUM(X317:X318)</f>
        <v>254.4</v>
      </c>
      <c r="AS315" s="44">
        <f>SUM(W319:W320)</f>
        <v>0</v>
      </c>
      <c r="AT315" s="44">
        <f>SUM(X319:X320)</f>
        <v>0</v>
      </c>
      <c r="AU315" s="44">
        <f>SUM(W321:W322)</f>
        <v>0</v>
      </c>
      <c r="AV315" s="44">
        <f>SUM(X321:X322)</f>
        <v>0</v>
      </c>
      <c r="AW315" s="44">
        <f>AO315+AQ315+AS315+AU315</f>
        <v>254.4</v>
      </c>
      <c r="AX315" s="44">
        <f>AP315+AR315+AT315+AV315</f>
        <v>254.4</v>
      </c>
      <c r="AY315" s="44">
        <f>N315-AW315</f>
        <v>2162.6</v>
      </c>
      <c r="AZ315" s="44">
        <f>N315-AX315</f>
        <v>2162.6</v>
      </c>
      <c r="BA315" s="44">
        <f>AW315*100/N315</f>
        <v>10.52544476623914</v>
      </c>
      <c r="BB315" s="13"/>
      <c r="BC315" s="46" t="s">
        <v>502</v>
      </c>
      <c r="BD315" s="70" t="s">
        <v>520</v>
      </c>
    </row>
    <row r="316" spans="1:56" ht="16.5" customHeight="1" x14ac:dyDescent="0.3">
      <c r="A316" s="46"/>
      <c r="B316" s="70"/>
      <c r="C316" s="46"/>
      <c r="D316" s="14"/>
      <c r="E316" s="14"/>
      <c r="F316" s="14"/>
      <c r="G316" s="14"/>
      <c r="H316" s="14"/>
      <c r="I316" s="14"/>
      <c r="J316" s="14"/>
      <c r="K316" s="46"/>
      <c r="L316" s="70"/>
      <c r="M316" s="52"/>
      <c r="N316" s="45"/>
      <c r="O316" s="14"/>
      <c r="P316" s="14"/>
      <c r="Q316" s="13"/>
      <c r="R316" s="18"/>
      <c r="S316" s="18"/>
      <c r="T316" s="46"/>
      <c r="U316" s="17"/>
      <c r="V316" s="34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3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13"/>
      <c r="BC316" s="46"/>
      <c r="BD316" s="70"/>
    </row>
    <row r="317" spans="1:56" ht="16.5" customHeight="1" x14ac:dyDescent="0.3">
      <c r="A317" s="46"/>
      <c r="B317" s="70"/>
      <c r="C317" s="46"/>
      <c r="D317" s="14"/>
      <c r="E317" s="14"/>
      <c r="F317" s="14"/>
      <c r="G317" s="14"/>
      <c r="H317" s="14"/>
      <c r="I317" s="14"/>
      <c r="J317" s="14"/>
      <c r="K317" s="46"/>
      <c r="L317" s="70"/>
      <c r="M317" s="52"/>
      <c r="N317" s="45"/>
      <c r="O317" s="14"/>
      <c r="P317" s="14"/>
      <c r="Q317" s="13"/>
      <c r="R317" s="18"/>
      <c r="S317" s="18"/>
      <c r="T317" s="46" t="s">
        <v>20</v>
      </c>
      <c r="U317" s="17" t="s">
        <v>638</v>
      </c>
      <c r="V317" s="34" t="s">
        <v>566</v>
      </c>
      <c r="W317" s="1">
        <v>254.4</v>
      </c>
      <c r="X317" s="1">
        <v>254.4</v>
      </c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7" t="s">
        <v>632</v>
      </c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13"/>
      <c r="BC317" s="46"/>
      <c r="BD317" s="70"/>
    </row>
    <row r="318" spans="1:56" ht="16.5" customHeight="1" x14ac:dyDescent="0.3">
      <c r="A318" s="46"/>
      <c r="B318" s="70"/>
      <c r="C318" s="46"/>
      <c r="D318" s="14"/>
      <c r="E318" s="14"/>
      <c r="F318" s="14"/>
      <c r="G318" s="14"/>
      <c r="H318" s="14"/>
      <c r="I318" s="14"/>
      <c r="J318" s="14"/>
      <c r="K318" s="46"/>
      <c r="L318" s="70"/>
      <c r="M318" s="52"/>
      <c r="N318" s="45"/>
      <c r="O318" s="14"/>
      <c r="P318" s="14"/>
      <c r="Q318" s="13"/>
      <c r="R318" s="18"/>
      <c r="S318" s="18"/>
      <c r="T318" s="46"/>
      <c r="U318" s="17"/>
      <c r="V318" s="34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13"/>
      <c r="BC318" s="46"/>
      <c r="BD318" s="70"/>
    </row>
    <row r="319" spans="1:56" ht="16.5" customHeight="1" x14ac:dyDescent="0.3">
      <c r="A319" s="46"/>
      <c r="B319" s="70"/>
      <c r="C319" s="46"/>
      <c r="D319" s="14"/>
      <c r="E319" s="14"/>
      <c r="F319" s="14"/>
      <c r="G319" s="14"/>
      <c r="H319" s="14"/>
      <c r="I319" s="14"/>
      <c r="J319" s="14"/>
      <c r="K319" s="46"/>
      <c r="L319" s="70"/>
      <c r="M319" s="52"/>
      <c r="N319" s="45"/>
      <c r="O319" s="14"/>
      <c r="P319" s="14"/>
      <c r="Q319" s="13"/>
      <c r="R319" s="18"/>
      <c r="S319" s="18"/>
      <c r="T319" s="46" t="s">
        <v>13</v>
      </c>
      <c r="U319" s="17"/>
      <c r="V319" s="34"/>
      <c r="W319" s="1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7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13"/>
      <c r="BC319" s="46"/>
      <c r="BD319" s="70"/>
    </row>
    <row r="320" spans="1:56" ht="16.5" customHeight="1" x14ac:dyDescent="0.3">
      <c r="A320" s="46"/>
      <c r="B320" s="70"/>
      <c r="C320" s="46"/>
      <c r="D320" s="14"/>
      <c r="E320" s="14"/>
      <c r="F320" s="14"/>
      <c r="G320" s="14"/>
      <c r="H320" s="14"/>
      <c r="I320" s="14"/>
      <c r="J320" s="14"/>
      <c r="K320" s="46"/>
      <c r="L320" s="70"/>
      <c r="M320" s="52"/>
      <c r="N320" s="45"/>
      <c r="O320" s="14"/>
      <c r="P320" s="14"/>
      <c r="Q320" s="13"/>
      <c r="R320" s="18"/>
      <c r="S320" s="18"/>
      <c r="T320" s="46"/>
      <c r="U320" s="17"/>
      <c r="V320" s="3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7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13"/>
      <c r="BC320" s="46"/>
      <c r="BD320" s="70"/>
    </row>
    <row r="321" spans="1:56" ht="16.5" customHeight="1" x14ac:dyDescent="0.3">
      <c r="A321" s="46"/>
      <c r="B321" s="70"/>
      <c r="C321" s="46"/>
      <c r="D321" s="14"/>
      <c r="E321" s="14"/>
      <c r="F321" s="14"/>
      <c r="G321" s="14"/>
      <c r="H321" s="14"/>
      <c r="I321" s="14"/>
      <c r="J321" s="14"/>
      <c r="K321" s="46"/>
      <c r="L321" s="70"/>
      <c r="M321" s="52"/>
      <c r="N321" s="45"/>
      <c r="O321" s="14"/>
      <c r="P321" s="14"/>
      <c r="Q321" s="13"/>
      <c r="R321" s="18"/>
      <c r="S321" s="18"/>
      <c r="T321" s="46" t="s">
        <v>21</v>
      </c>
      <c r="U321" s="17"/>
      <c r="V321" s="34"/>
      <c r="W321" s="1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7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13"/>
      <c r="BC321" s="46"/>
      <c r="BD321" s="70"/>
    </row>
    <row r="322" spans="1:56" ht="16.5" customHeight="1" x14ac:dyDescent="0.3">
      <c r="A322" s="46"/>
      <c r="B322" s="70"/>
      <c r="C322" s="46"/>
      <c r="D322" s="14"/>
      <c r="E322" s="14"/>
      <c r="F322" s="14"/>
      <c r="G322" s="14"/>
      <c r="H322" s="14"/>
      <c r="I322" s="14"/>
      <c r="J322" s="14"/>
      <c r="K322" s="46"/>
      <c r="L322" s="70"/>
      <c r="M322" s="52"/>
      <c r="N322" s="45"/>
      <c r="O322" s="14"/>
      <c r="P322" s="14"/>
      <c r="Q322" s="13"/>
      <c r="R322" s="18"/>
      <c r="S322" s="18"/>
      <c r="T322" s="46"/>
      <c r="U322" s="17"/>
      <c r="V322" s="17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7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13"/>
      <c r="BC322" s="46"/>
      <c r="BD322" s="70"/>
    </row>
    <row r="323" spans="1:56" ht="104.25" customHeight="1" x14ac:dyDescent="0.3">
      <c r="A323" s="14" t="s">
        <v>479</v>
      </c>
      <c r="B323" s="25" t="s">
        <v>366</v>
      </c>
      <c r="C323" s="14" t="s">
        <v>380</v>
      </c>
      <c r="D323" s="14"/>
      <c r="E323" s="14"/>
      <c r="F323" s="14"/>
      <c r="G323" s="14"/>
      <c r="H323" s="14"/>
      <c r="I323" s="14"/>
      <c r="J323" s="14"/>
      <c r="K323" s="14" t="s">
        <v>172</v>
      </c>
      <c r="L323" s="25" t="s">
        <v>1060</v>
      </c>
      <c r="M323" s="17" t="s">
        <v>415</v>
      </c>
      <c r="N323" s="13">
        <v>835</v>
      </c>
      <c r="O323" s="14"/>
      <c r="P323" s="14"/>
      <c r="Q323" s="13"/>
      <c r="R323" s="18"/>
      <c r="S323" s="18"/>
      <c r="T323" s="14"/>
      <c r="U323" s="17"/>
      <c r="V323" s="17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7"/>
      <c r="AO323" s="12"/>
      <c r="AP323" s="12"/>
      <c r="AQ323" s="12"/>
      <c r="AR323" s="12">
        <v>0</v>
      </c>
      <c r="AS323" s="12"/>
      <c r="AT323" s="12"/>
      <c r="AU323" s="12"/>
      <c r="AV323" s="12"/>
      <c r="AW323" s="12"/>
      <c r="AX323" s="12">
        <v>0</v>
      </c>
      <c r="AY323" s="19"/>
      <c r="AZ323" s="19"/>
      <c r="BA323" s="19"/>
      <c r="BB323" s="20"/>
      <c r="BC323" s="14" t="s">
        <v>502</v>
      </c>
      <c r="BD323" s="25" t="s">
        <v>1060</v>
      </c>
    </row>
    <row r="324" spans="1:56" ht="15.75" customHeight="1" x14ac:dyDescent="0.3">
      <c r="A324" s="46" t="s">
        <v>30</v>
      </c>
      <c r="B324" s="47">
        <v>31600000</v>
      </c>
      <c r="C324" s="51" t="s">
        <v>300</v>
      </c>
      <c r="D324" s="15"/>
      <c r="E324" s="15"/>
      <c r="F324" s="15"/>
      <c r="G324" s="15"/>
      <c r="H324" s="15"/>
      <c r="I324" s="15"/>
      <c r="J324" s="15"/>
      <c r="K324" s="51" t="s">
        <v>428</v>
      </c>
      <c r="L324" s="47" t="s">
        <v>357</v>
      </c>
      <c r="M324" s="52" t="s">
        <v>301</v>
      </c>
      <c r="N324" s="45">
        <v>570</v>
      </c>
      <c r="O324" s="46" t="s">
        <v>23</v>
      </c>
      <c r="P324" s="46" t="s">
        <v>23</v>
      </c>
      <c r="Q324" s="45">
        <v>0</v>
      </c>
      <c r="R324" s="53" t="s">
        <v>283</v>
      </c>
      <c r="S324" s="53" t="s">
        <v>86</v>
      </c>
      <c r="T324" s="46" t="s">
        <v>11</v>
      </c>
      <c r="U324" s="17"/>
      <c r="V324" s="34"/>
      <c r="W324" s="1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7"/>
      <c r="AO324" s="44">
        <f>SUM(W324:W325)</f>
        <v>570</v>
      </c>
      <c r="AP324" s="44">
        <f>SUM(X324:X325)</f>
        <v>570</v>
      </c>
      <c r="AQ324" s="44">
        <f>SUM(W326:W327)</f>
        <v>0</v>
      </c>
      <c r="AR324" s="44">
        <f>SUM(X326:X327)</f>
        <v>0</v>
      </c>
      <c r="AS324" s="44">
        <f>SUM(W328:W329)</f>
        <v>0</v>
      </c>
      <c r="AT324" s="44">
        <f>SUM(X328:X329)</f>
        <v>0</v>
      </c>
      <c r="AU324" s="44">
        <f>SUM(W330:W331)</f>
        <v>0</v>
      </c>
      <c r="AV324" s="44">
        <f>SUM(X330:X331)</f>
        <v>0</v>
      </c>
      <c r="AW324" s="44">
        <f>AO324+AQ324+AS324+AU324</f>
        <v>570</v>
      </c>
      <c r="AX324" s="44">
        <f>AP324+AR324+AT324+AV324</f>
        <v>570</v>
      </c>
      <c r="AY324" s="44">
        <f>N324-AW324</f>
        <v>0</v>
      </c>
      <c r="AZ324" s="44">
        <f>N324-AX324</f>
        <v>0</v>
      </c>
      <c r="BA324" s="44">
        <f>AW324*100/N324</f>
        <v>100</v>
      </c>
      <c r="BB324" s="45" t="s">
        <v>116</v>
      </c>
      <c r="BC324" s="46" t="s">
        <v>67</v>
      </c>
      <c r="BD324" s="47" t="s">
        <v>357</v>
      </c>
    </row>
    <row r="325" spans="1:56" ht="15.75" customHeight="1" x14ac:dyDescent="0.3">
      <c r="A325" s="46"/>
      <c r="B325" s="47"/>
      <c r="C325" s="51"/>
      <c r="D325" s="15"/>
      <c r="E325" s="15"/>
      <c r="F325" s="15"/>
      <c r="G325" s="15"/>
      <c r="H325" s="15"/>
      <c r="I325" s="15"/>
      <c r="J325" s="15"/>
      <c r="K325" s="51"/>
      <c r="L325" s="47"/>
      <c r="M325" s="52"/>
      <c r="N325" s="45"/>
      <c r="O325" s="46"/>
      <c r="P325" s="46"/>
      <c r="Q325" s="45"/>
      <c r="R325" s="53"/>
      <c r="S325" s="53"/>
      <c r="T325" s="46"/>
      <c r="U325" s="17" t="s">
        <v>431</v>
      </c>
      <c r="V325" s="34" t="s">
        <v>441</v>
      </c>
      <c r="W325" s="1">
        <v>570</v>
      </c>
      <c r="X325" s="1">
        <v>570</v>
      </c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7" t="s">
        <v>441</v>
      </c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5"/>
      <c r="BC325" s="46"/>
      <c r="BD325" s="47"/>
    </row>
    <row r="326" spans="1:56" ht="15.75" customHeight="1" x14ac:dyDescent="0.3">
      <c r="A326" s="46"/>
      <c r="B326" s="47"/>
      <c r="C326" s="51"/>
      <c r="D326" s="15"/>
      <c r="E326" s="15"/>
      <c r="F326" s="15"/>
      <c r="G326" s="15"/>
      <c r="H326" s="15"/>
      <c r="I326" s="15"/>
      <c r="J326" s="15"/>
      <c r="K326" s="51"/>
      <c r="L326" s="47"/>
      <c r="M326" s="52"/>
      <c r="N326" s="45"/>
      <c r="O326" s="46"/>
      <c r="P326" s="46"/>
      <c r="Q326" s="45"/>
      <c r="R326" s="53"/>
      <c r="S326" s="53"/>
      <c r="T326" s="46" t="s">
        <v>20</v>
      </c>
      <c r="U326" s="17"/>
      <c r="V326" s="3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7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5"/>
      <c r="BC326" s="46"/>
      <c r="BD326" s="47"/>
    </row>
    <row r="327" spans="1:56" ht="15.75" customHeight="1" x14ac:dyDescent="0.3">
      <c r="A327" s="46"/>
      <c r="B327" s="47"/>
      <c r="C327" s="51"/>
      <c r="D327" s="15"/>
      <c r="E327" s="15"/>
      <c r="F327" s="15"/>
      <c r="G327" s="15"/>
      <c r="H327" s="15"/>
      <c r="I327" s="15"/>
      <c r="J327" s="15"/>
      <c r="K327" s="51"/>
      <c r="L327" s="47"/>
      <c r="M327" s="52"/>
      <c r="N327" s="45"/>
      <c r="O327" s="46"/>
      <c r="P327" s="46"/>
      <c r="Q327" s="45"/>
      <c r="R327" s="53"/>
      <c r="S327" s="53"/>
      <c r="T327" s="46"/>
      <c r="U327" s="17"/>
      <c r="V327" s="3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7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5"/>
      <c r="BC327" s="46"/>
      <c r="BD327" s="47"/>
    </row>
    <row r="328" spans="1:56" ht="15.75" customHeight="1" x14ac:dyDescent="0.3">
      <c r="A328" s="46"/>
      <c r="B328" s="47"/>
      <c r="C328" s="51"/>
      <c r="D328" s="15"/>
      <c r="E328" s="15"/>
      <c r="F328" s="15"/>
      <c r="G328" s="15"/>
      <c r="H328" s="15"/>
      <c r="I328" s="15"/>
      <c r="J328" s="15"/>
      <c r="K328" s="51"/>
      <c r="L328" s="47"/>
      <c r="M328" s="52"/>
      <c r="N328" s="45"/>
      <c r="O328" s="46"/>
      <c r="P328" s="46"/>
      <c r="Q328" s="45"/>
      <c r="R328" s="53"/>
      <c r="S328" s="53"/>
      <c r="T328" s="46" t="s">
        <v>13</v>
      </c>
      <c r="U328" s="17"/>
      <c r="V328" s="34"/>
      <c r="W328" s="1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7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5"/>
      <c r="BC328" s="46"/>
      <c r="BD328" s="47"/>
    </row>
    <row r="329" spans="1:56" ht="15.75" customHeight="1" x14ac:dyDescent="0.3">
      <c r="A329" s="46"/>
      <c r="B329" s="47"/>
      <c r="C329" s="51"/>
      <c r="D329" s="15"/>
      <c r="E329" s="15"/>
      <c r="F329" s="15"/>
      <c r="G329" s="15"/>
      <c r="H329" s="15"/>
      <c r="I329" s="15"/>
      <c r="J329" s="15"/>
      <c r="K329" s="51"/>
      <c r="L329" s="47"/>
      <c r="M329" s="52"/>
      <c r="N329" s="45"/>
      <c r="O329" s="46"/>
      <c r="P329" s="46"/>
      <c r="Q329" s="45"/>
      <c r="R329" s="53"/>
      <c r="S329" s="53"/>
      <c r="T329" s="46"/>
      <c r="U329" s="17"/>
      <c r="V329" s="3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3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5"/>
      <c r="BC329" s="46"/>
      <c r="BD329" s="47"/>
    </row>
    <row r="330" spans="1:56" ht="15.75" customHeight="1" x14ac:dyDescent="0.3">
      <c r="A330" s="46"/>
      <c r="B330" s="47"/>
      <c r="C330" s="51"/>
      <c r="D330" s="15"/>
      <c r="E330" s="15"/>
      <c r="F330" s="15"/>
      <c r="G330" s="15"/>
      <c r="H330" s="15"/>
      <c r="I330" s="15"/>
      <c r="J330" s="15"/>
      <c r="K330" s="51"/>
      <c r="L330" s="47"/>
      <c r="M330" s="52"/>
      <c r="N330" s="45"/>
      <c r="O330" s="46"/>
      <c r="P330" s="46"/>
      <c r="Q330" s="45"/>
      <c r="R330" s="53"/>
      <c r="S330" s="53"/>
      <c r="T330" s="46" t="s">
        <v>21</v>
      </c>
      <c r="U330" s="17"/>
      <c r="V330" s="3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7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5"/>
      <c r="BC330" s="46"/>
      <c r="BD330" s="47"/>
    </row>
    <row r="331" spans="1:56" ht="15.75" customHeight="1" x14ac:dyDescent="0.3">
      <c r="A331" s="46"/>
      <c r="B331" s="47"/>
      <c r="C331" s="51"/>
      <c r="D331" s="15"/>
      <c r="E331" s="15"/>
      <c r="F331" s="15"/>
      <c r="G331" s="15"/>
      <c r="H331" s="15"/>
      <c r="I331" s="15"/>
      <c r="J331" s="15"/>
      <c r="K331" s="51"/>
      <c r="L331" s="47"/>
      <c r="M331" s="52"/>
      <c r="N331" s="45"/>
      <c r="O331" s="46"/>
      <c r="P331" s="46"/>
      <c r="Q331" s="45"/>
      <c r="R331" s="53"/>
      <c r="S331" s="53"/>
      <c r="T331" s="46"/>
      <c r="U331" s="17"/>
      <c r="V331" s="17"/>
      <c r="W331" s="12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7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5"/>
      <c r="BC331" s="46"/>
      <c r="BD331" s="47"/>
    </row>
    <row r="332" spans="1:56" ht="15.75" customHeight="1" x14ac:dyDescent="0.3">
      <c r="A332" s="51" t="s">
        <v>40</v>
      </c>
      <c r="B332" s="47">
        <v>33100000</v>
      </c>
      <c r="C332" s="51" t="s">
        <v>31</v>
      </c>
      <c r="D332" s="15"/>
      <c r="E332" s="15"/>
      <c r="F332" s="15"/>
      <c r="G332" s="15"/>
      <c r="H332" s="15"/>
      <c r="I332" s="15"/>
      <c r="J332" s="15"/>
      <c r="K332" s="51" t="s">
        <v>172</v>
      </c>
      <c r="L332" s="47" t="s">
        <v>190</v>
      </c>
      <c r="M332" s="52" t="s">
        <v>280</v>
      </c>
      <c r="N332" s="45">
        <v>22850</v>
      </c>
      <c r="O332" s="46" t="s">
        <v>23</v>
      </c>
      <c r="P332" s="46" t="s">
        <v>23</v>
      </c>
      <c r="Q332" s="45" t="e">
        <f>#REF!-N332</f>
        <v>#REF!</v>
      </c>
      <c r="R332" s="53" t="s">
        <v>45</v>
      </c>
      <c r="S332" s="53" t="s">
        <v>46</v>
      </c>
      <c r="T332" s="46" t="s">
        <v>11</v>
      </c>
      <c r="U332" s="17" t="s">
        <v>426</v>
      </c>
      <c r="V332" s="34"/>
      <c r="W332" s="1">
        <v>76</v>
      </c>
      <c r="X332" s="12">
        <v>76</v>
      </c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 t="s">
        <v>419</v>
      </c>
      <c r="AO332" s="44">
        <f>SUM(W332:W334)</f>
        <v>228</v>
      </c>
      <c r="AP332" s="44">
        <f>SUM(X332:X334)</f>
        <v>228</v>
      </c>
      <c r="AQ332" s="44">
        <f>SUM(W335:W352)</f>
        <v>3368</v>
      </c>
      <c r="AR332" s="44">
        <f>SUM(X335:X352)</f>
        <v>3368</v>
      </c>
      <c r="AS332" s="44">
        <f t="shared" ref="AS332" si="9">SUM(W353:W354)</f>
        <v>262</v>
      </c>
      <c r="AT332" s="44">
        <f t="shared" ref="AT332" si="10">SUM(X353:X354)</f>
        <v>0</v>
      </c>
      <c r="AU332" s="44">
        <f t="shared" ref="AU332" si="11">SUM(W355:W356)</f>
        <v>0</v>
      </c>
      <c r="AV332" s="44">
        <f t="shared" ref="AV332" si="12">SUM(X355:X356)</f>
        <v>0</v>
      </c>
      <c r="AW332" s="44">
        <f t="shared" ref="AW332" si="13">AO332+AQ332+AS332+AU332</f>
        <v>3858</v>
      </c>
      <c r="AX332" s="44">
        <f>AP332+AR332+AT332+AV332</f>
        <v>3596</v>
      </c>
      <c r="AY332" s="44">
        <f>N332-AW332</f>
        <v>18992</v>
      </c>
      <c r="AZ332" s="44">
        <f>N332-AX332</f>
        <v>19254</v>
      </c>
      <c r="BA332" s="44">
        <f>AW332*100/N332</f>
        <v>16.88402625820569</v>
      </c>
      <c r="BB332" s="45"/>
      <c r="BC332" s="46" t="s">
        <v>272</v>
      </c>
      <c r="BD332" s="47" t="s">
        <v>190</v>
      </c>
    </row>
    <row r="333" spans="1:56" ht="15.75" customHeight="1" x14ac:dyDescent="0.3">
      <c r="A333" s="51"/>
      <c r="B333" s="47"/>
      <c r="C333" s="51"/>
      <c r="D333" s="15"/>
      <c r="E333" s="15"/>
      <c r="F333" s="15"/>
      <c r="G333" s="15"/>
      <c r="H333" s="15"/>
      <c r="I333" s="15"/>
      <c r="J333" s="15"/>
      <c r="K333" s="51"/>
      <c r="L333" s="47"/>
      <c r="M333" s="52"/>
      <c r="N333" s="45"/>
      <c r="O333" s="46"/>
      <c r="P333" s="46"/>
      <c r="Q333" s="45"/>
      <c r="R333" s="53"/>
      <c r="S333" s="53"/>
      <c r="T333" s="46"/>
      <c r="U333" s="17" t="s">
        <v>427</v>
      </c>
      <c r="V333" s="34"/>
      <c r="W333" s="1">
        <v>76</v>
      </c>
      <c r="X333" s="1">
        <v>76</v>
      </c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34" t="s">
        <v>419</v>
      </c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5"/>
      <c r="BC333" s="46"/>
      <c r="BD333" s="47"/>
    </row>
    <row r="334" spans="1:56" ht="15.75" customHeight="1" x14ac:dyDescent="0.3">
      <c r="A334" s="51"/>
      <c r="B334" s="47"/>
      <c r="C334" s="51"/>
      <c r="D334" s="15"/>
      <c r="E334" s="15"/>
      <c r="F334" s="15"/>
      <c r="G334" s="15"/>
      <c r="H334" s="15"/>
      <c r="I334" s="15"/>
      <c r="J334" s="15"/>
      <c r="K334" s="51"/>
      <c r="L334" s="47"/>
      <c r="M334" s="52"/>
      <c r="N334" s="45"/>
      <c r="O334" s="46"/>
      <c r="P334" s="46"/>
      <c r="Q334" s="45"/>
      <c r="R334" s="53"/>
      <c r="S334" s="53"/>
      <c r="T334" s="46"/>
      <c r="U334" s="17" t="s">
        <v>436</v>
      </c>
      <c r="V334" s="34"/>
      <c r="W334" s="1">
        <v>76</v>
      </c>
      <c r="X334" s="1">
        <v>76</v>
      </c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34" t="s">
        <v>420</v>
      </c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5"/>
      <c r="BC334" s="46"/>
      <c r="BD334" s="47"/>
    </row>
    <row r="335" spans="1:56" ht="15.75" customHeight="1" x14ac:dyDescent="0.3">
      <c r="A335" s="51"/>
      <c r="B335" s="47"/>
      <c r="C335" s="51"/>
      <c r="D335" s="15"/>
      <c r="E335" s="15"/>
      <c r="F335" s="15"/>
      <c r="G335" s="15"/>
      <c r="H335" s="15"/>
      <c r="I335" s="15"/>
      <c r="J335" s="15"/>
      <c r="K335" s="51"/>
      <c r="L335" s="47"/>
      <c r="M335" s="52"/>
      <c r="N335" s="45"/>
      <c r="O335" s="46"/>
      <c r="P335" s="46"/>
      <c r="Q335" s="45"/>
      <c r="R335" s="53"/>
      <c r="S335" s="53"/>
      <c r="T335" s="46" t="s">
        <v>20</v>
      </c>
      <c r="U335" s="17" t="s">
        <v>586</v>
      </c>
      <c r="V335" s="34" t="s">
        <v>496</v>
      </c>
      <c r="W335" s="1">
        <v>228</v>
      </c>
      <c r="X335" s="1">
        <v>228</v>
      </c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7" t="s">
        <v>578</v>
      </c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5"/>
      <c r="BC335" s="46"/>
      <c r="BD335" s="47"/>
    </row>
    <row r="336" spans="1:56" ht="15.75" customHeight="1" x14ac:dyDescent="0.3">
      <c r="A336" s="51"/>
      <c r="B336" s="47"/>
      <c r="C336" s="51"/>
      <c r="D336" s="15"/>
      <c r="E336" s="15"/>
      <c r="F336" s="15"/>
      <c r="G336" s="15"/>
      <c r="H336" s="15"/>
      <c r="I336" s="15"/>
      <c r="J336" s="15"/>
      <c r="K336" s="51"/>
      <c r="L336" s="47"/>
      <c r="M336" s="52"/>
      <c r="N336" s="45"/>
      <c r="O336" s="46"/>
      <c r="P336" s="46"/>
      <c r="Q336" s="45"/>
      <c r="R336" s="53"/>
      <c r="S336" s="53"/>
      <c r="T336" s="46"/>
      <c r="U336" s="17" t="s">
        <v>583</v>
      </c>
      <c r="V336" s="34" t="s">
        <v>584</v>
      </c>
      <c r="W336" s="1">
        <v>551</v>
      </c>
      <c r="X336" s="1">
        <v>551</v>
      </c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7" t="s">
        <v>584</v>
      </c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5"/>
      <c r="BC336" s="46"/>
      <c r="BD336" s="47"/>
    </row>
    <row r="337" spans="1:56" ht="15.75" customHeight="1" x14ac:dyDescent="0.3">
      <c r="A337" s="51"/>
      <c r="B337" s="47"/>
      <c r="C337" s="51"/>
      <c r="D337" s="15"/>
      <c r="E337" s="15"/>
      <c r="F337" s="15"/>
      <c r="G337" s="15"/>
      <c r="H337" s="15"/>
      <c r="I337" s="15"/>
      <c r="J337" s="15"/>
      <c r="K337" s="51"/>
      <c r="L337" s="47"/>
      <c r="M337" s="52"/>
      <c r="N337" s="45"/>
      <c r="O337" s="46"/>
      <c r="P337" s="46"/>
      <c r="Q337" s="45"/>
      <c r="R337" s="53"/>
      <c r="S337" s="53"/>
      <c r="T337" s="46"/>
      <c r="U337" s="17" t="s">
        <v>489</v>
      </c>
      <c r="V337" s="34" t="s">
        <v>462</v>
      </c>
      <c r="W337" s="1">
        <v>76</v>
      </c>
      <c r="X337" s="1">
        <v>76</v>
      </c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7" t="s">
        <v>484</v>
      </c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5"/>
      <c r="BC337" s="46"/>
      <c r="BD337" s="47"/>
    </row>
    <row r="338" spans="1:56" ht="15.75" customHeight="1" x14ac:dyDescent="0.3">
      <c r="A338" s="51"/>
      <c r="B338" s="47"/>
      <c r="C338" s="51"/>
      <c r="D338" s="15"/>
      <c r="E338" s="15"/>
      <c r="F338" s="15"/>
      <c r="G338" s="15"/>
      <c r="H338" s="15"/>
      <c r="I338" s="15"/>
      <c r="J338" s="15"/>
      <c r="K338" s="51"/>
      <c r="L338" s="47"/>
      <c r="M338" s="52"/>
      <c r="N338" s="45"/>
      <c r="O338" s="46"/>
      <c r="P338" s="46"/>
      <c r="Q338" s="45"/>
      <c r="R338" s="53"/>
      <c r="S338" s="53"/>
      <c r="T338" s="46"/>
      <c r="U338" s="17" t="s">
        <v>700</v>
      </c>
      <c r="V338" s="34" t="s">
        <v>701</v>
      </c>
      <c r="W338" s="1">
        <v>76</v>
      </c>
      <c r="X338" s="1">
        <v>76</v>
      </c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7" t="s">
        <v>721</v>
      </c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5"/>
      <c r="BC338" s="46"/>
      <c r="BD338" s="47"/>
    </row>
    <row r="339" spans="1:56" ht="15.75" customHeight="1" x14ac:dyDescent="0.3">
      <c r="A339" s="51"/>
      <c r="B339" s="47"/>
      <c r="C339" s="51"/>
      <c r="D339" s="15"/>
      <c r="E339" s="15"/>
      <c r="F339" s="15"/>
      <c r="G339" s="15"/>
      <c r="H339" s="15"/>
      <c r="I339" s="15"/>
      <c r="J339" s="15"/>
      <c r="K339" s="51"/>
      <c r="L339" s="47"/>
      <c r="M339" s="52"/>
      <c r="N339" s="45"/>
      <c r="O339" s="46"/>
      <c r="P339" s="46"/>
      <c r="Q339" s="45"/>
      <c r="R339" s="53"/>
      <c r="S339" s="53"/>
      <c r="T339" s="46"/>
      <c r="U339" s="17"/>
      <c r="V339" s="34"/>
      <c r="W339" s="1">
        <v>228</v>
      </c>
      <c r="X339" s="1">
        <v>228</v>
      </c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7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5"/>
      <c r="BC339" s="46"/>
      <c r="BD339" s="47"/>
    </row>
    <row r="340" spans="1:56" ht="15.75" customHeight="1" x14ac:dyDescent="0.3">
      <c r="A340" s="51"/>
      <c r="B340" s="47"/>
      <c r="C340" s="51"/>
      <c r="D340" s="15"/>
      <c r="E340" s="15"/>
      <c r="F340" s="15"/>
      <c r="G340" s="15"/>
      <c r="H340" s="15"/>
      <c r="I340" s="15"/>
      <c r="J340" s="15"/>
      <c r="K340" s="51"/>
      <c r="L340" s="47"/>
      <c r="M340" s="52"/>
      <c r="N340" s="45"/>
      <c r="O340" s="46"/>
      <c r="P340" s="46"/>
      <c r="Q340" s="45"/>
      <c r="R340" s="53"/>
      <c r="S340" s="53"/>
      <c r="T340" s="46"/>
      <c r="U340" s="17" t="s">
        <v>473</v>
      </c>
      <c r="V340" s="17" t="s">
        <v>473</v>
      </c>
      <c r="W340" s="4">
        <v>131</v>
      </c>
      <c r="X340" s="1">
        <v>131</v>
      </c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7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5"/>
      <c r="BC340" s="46"/>
      <c r="BD340" s="47"/>
    </row>
    <row r="341" spans="1:56" ht="15.75" customHeight="1" x14ac:dyDescent="0.3">
      <c r="A341" s="51"/>
      <c r="B341" s="47"/>
      <c r="C341" s="51"/>
      <c r="D341" s="15"/>
      <c r="E341" s="15"/>
      <c r="F341" s="15"/>
      <c r="G341" s="15"/>
      <c r="H341" s="15"/>
      <c r="I341" s="15"/>
      <c r="J341" s="15"/>
      <c r="K341" s="51"/>
      <c r="L341" s="47"/>
      <c r="M341" s="52"/>
      <c r="N341" s="45"/>
      <c r="O341" s="46"/>
      <c r="P341" s="46"/>
      <c r="Q341" s="45"/>
      <c r="R341" s="53"/>
      <c r="S341" s="53"/>
      <c r="T341" s="46"/>
      <c r="U341" s="17" t="s">
        <v>833</v>
      </c>
      <c r="V341" s="34" t="s">
        <v>566</v>
      </c>
      <c r="W341" s="1">
        <v>70</v>
      </c>
      <c r="X341" s="1">
        <v>70</v>
      </c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7" t="s">
        <v>660</v>
      </c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5"/>
      <c r="BC341" s="46"/>
      <c r="BD341" s="47"/>
    </row>
    <row r="342" spans="1:56" ht="15.75" customHeight="1" x14ac:dyDescent="0.3">
      <c r="A342" s="51"/>
      <c r="B342" s="47"/>
      <c r="C342" s="51"/>
      <c r="D342" s="15"/>
      <c r="E342" s="15"/>
      <c r="F342" s="15"/>
      <c r="G342" s="15"/>
      <c r="H342" s="15"/>
      <c r="I342" s="15"/>
      <c r="J342" s="15"/>
      <c r="K342" s="51"/>
      <c r="L342" s="47"/>
      <c r="M342" s="52"/>
      <c r="N342" s="45"/>
      <c r="O342" s="46"/>
      <c r="P342" s="46"/>
      <c r="Q342" s="45"/>
      <c r="R342" s="53"/>
      <c r="S342" s="53"/>
      <c r="T342" s="46"/>
      <c r="U342" s="17" t="s">
        <v>834</v>
      </c>
      <c r="V342" s="34" t="s">
        <v>557</v>
      </c>
      <c r="W342" s="1">
        <v>290</v>
      </c>
      <c r="X342" s="1">
        <v>290</v>
      </c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7" t="s">
        <v>660</v>
      </c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5"/>
      <c r="BC342" s="46"/>
      <c r="BD342" s="47"/>
    </row>
    <row r="343" spans="1:56" ht="15.75" customHeight="1" x14ac:dyDescent="0.3">
      <c r="A343" s="51"/>
      <c r="B343" s="47"/>
      <c r="C343" s="51"/>
      <c r="D343" s="15"/>
      <c r="E343" s="15"/>
      <c r="F343" s="15"/>
      <c r="G343" s="15"/>
      <c r="H343" s="15"/>
      <c r="I343" s="15"/>
      <c r="J343" s="15"/>
      <c r="K343" s="51"/>
      <c r="L343" s="47"/>
      <c r="M343" s="52"/>
      <c r="N343" s="45"/>
      <c r="O343" s="46"/>
      <c r="P343" s="46"/>
      <c r="Q343" s="45"/>
      <c r="R343" s="53"/>
      <c r="S343" s="53"/>
      <c r="T343" s="46"/>
      <c r="U343" s="17" t="s">
        <v>835</v>
      </c>
      <c r="V343" s="34" t="s">
        <v>566</v>
      </c>
      <c r="W343" s="1">
        <v>468</v>
      </c>
      <c r="X343" s="1">
        <v>468</v>
      </c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7" t="s">
        <v>660</v>
      </c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5"/>
      <c r="BC343" s="46"/>
      <c r="BD343" s="47"/>
    </row>
    <row r="344" spans="1:56" ht="15.75" customHeight="1" x14ac:dyDescent="0.3">
      <c r="A344" s="51"/>
      <c r="B344" s="47"/>
      <c r="C344" s="51"/>
      <c r="D344" s="15"/>
      <c r="E344" s="15"/>
      <c r="F344" s="15"/>
      <c r="G344" s="15"/>
      <c r="H344" s="15"/>
      <c r="I344" s="15"/>
      <c r="J344" s="15"/>
      <c r="K344" s="51"/>
      <c r="L344" s="47"/>
      <c r="M344" s="52"/>
      <c r="N344" s="45"/>
      <c r="O344" s="46"/>
      <c r="P344" s="46"/>
      <c r="Q344" s="45"/>
      <c r="R344" s="53"/>
      <c r="S344" s="53"/>
      <c r="T344" s="46"/>
      <c r="U344" s="17" t="s">
        <v>837</v>
      </c>
      <c r="V344" s="34" t="s">
        <v>573</v>
      </c>
      <c r="W344" s="1">
        <v>152</v>
      </c>
      <c r="X344" s="1">
        <v>152</v>
      </c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7" t="s">
        <v>660</v>
      </c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5"/>
      <c r="BC344" s="46"/>
      <c r="BD344" s="47"/>
    </row>
    <row r="345" spans="1:56" ht="15.75" customHeight="1" x14ac:dyDescent="0.3">
      <c r="A345" s="51"/>
      <c r="B345" s="47"/>
      <c r="C345" s="51"/>
      <c r="D345" s="15"/>
      <c r="E345" s="15"/>
      <c r="F345" s="15"/>
      <c r="G345" s="15"/>
      <c r="H345" s="15"/>
      <c r="I345" s="15"/>
      <c r="J345" s="15"/>
      <c r="K345" s="51"/>
      <c r="L345" s="47"/>
      <c r="M345" s="52"/>
      <c r="N345" s="45"/>
      <c r="O345" s="46"/>
      <c r="P345" s="46"/>
      <c r="Q345" s="45"/>
      <c r="R345" s="53"/>
      <c r="S345" s="53"/>
      <c r="T345" s="46"/>
      <c r="U345" s="17" t="s">
        <v>838</v>
      </c>
      <c r="V345" s="34" t="s">
        <v>578</v>
      </c>
      <c r="W345" s="1">
        <v>380</v>
      </c>
      <c r="X345" s="1">
        <v>380</v>
      </c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7" t="s">
        <v>660</v>
      </c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5"/>
      <c r="BC345" s="46"/>
      <c r="BD345" s="47"/>
    </row>
    <row r="346" spans="1:56" ht="15.75" customHeight="1" x14ac:dyDescent="0.3">
      <c r="A346" s="51"/>
      <c r="B346" s="47"/>
      <c r="C346" s="51"/>
      <c r="D346" s="15"/>
      <c r="E346" s="15"/>
      <c r="F346" s="15"/>
      <c r="G346" s="15"/>
      <c r="H346" s="15"/>
      <c r="I346" s="15"/>
      <c r="J346" s="15"/>
      <c r="K346" s="51"/>
      <c r="L346" s="47"/>
      <c r="M346" s="52"/>
      <c r="N346" s="45"/>
      <c r="O346" s="46"/>
      <c r="P346" s="46"/>
      <c r="Q346" s="45"/>
      <c r="R346" s="53"/>
      <c r="S346" s="53"/>
      <c r="T346" s="46"/>
      <c r="U346" s="17" t="s">
        <v>788</v>
      </c>
      <c r="V346" s="34" t="s">
        <v>666</v>
      </c>
      <c r="W346" s="1">
        <v>55</v>
      </c>
      <c r="X346" s="1">
        <v>55</v>
      </c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7" t="s">
        <v>843</v>
      </c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5"/>
      <c r="BC346" s="46"/>
      <c r="BD346" s="47"/>
    </row>
    <row r="347" spans="1:56" ht="15.75" customHeight="1" x14ac:dyDescent="0.3">
      <c r="A347" s="51"/>
      <c r="B347" s="47"/>
      <c r="C347" s="51"/>
      <c r="D347" s="15"/>
      <c r="E347" s="15"/>
      <c r="F347" s="15"/>
      <c r="G347" s="15"/>
      <c r="H347" s="15"/>
      <c r="I347" s="15"/>
      <c r="J347" s="15"/>
      <c r="K347" s="51"/>
      <c r="L347" s="47"/>
      <c r="M347" s="52"/>
      <c r="N347" s="45"/>
      <c r="O347" s="46"/>
      <c r="P347" s="46"/>
      <c r="Q347" s="45"/>
      <c r="R347" s="53"/>
      <c r="S347" s="53"/>
      <c r="T347" s="46"/>
      <c r="U347" s="17" t="s">
        <v>787</v>
      </c>
      <c r="V347" s="34" t="s">
        <v>666</v>
      </c>
      <c r="W347" s="1">
        <v>228</v>
      </c>
      <c r="X347" s="1">
        <v>228</v>
      </c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7" t="s">
        <v>843</v>
      </c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5"/>
      <c r="BC347" s="46"/>
      <c r="BD347" s="47"/>
    </row>
    <row r="348" spans="1:56" ht="15.75" customHeight="1" x14ac:dyDescent="0.3">
      <c r="A348" s="51"/>
      <c r="B348" s="47"/>
      <c r="C348" s="51"/>
      <c r="D348" s="15"/>
      <c r="E348" s="15"/>
      <c r="F348" s="15"/>
      <c r="G348" s="15"/>
      <c r="H348" s="15"/>
      <c r="I348" s="15"/>
      <c r="J348" s="15"/>
      <c r="K348" s="51"/>
      <c r="L348" s="47"/>
      <c r="M348" s="52"/>
      <c r="N348" s="45"/>
      <c r="O348" s="46"/>
      <c r="P348" s="46"/>
      <c r="Q348" s="45"/>
      <c r="R348" s="53"/>
      <c r="S348" s="53"/>
      <c r="T348" s="46"/>
      <c r="U348" s="17" t="s">
        <v>864</v>
      </c>
      <c r="V348" s="34" t="s">
        <v>806</v>
      </c>
      <c r="W348" s="1">
        <v>55</v>
      </c>
      <c r="X348" s="1">
        <v>55</v>
      </c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7" t="s">
        <v>866</v>
      </c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5"/>
      <c r="BC348" s="46"/>
      <c r="BD348" s="47"/>
    </row>
    <row r="349" spans="1:56" ht="15.75" customHeight="1" x14ac:dyDescent="0.3">
      <c r="A349" s="51"/>
      <c r="B349" s="47"/>
      <c r="C349" s="51"/>
      <c r="D349" s="15"/>
      <c r="E349" s="15"/>
      <c r="F349" s="15"/>
      <c r="G349" s="15"/>
      <c r="H349" s="15"/>
      <c r="I349" s="15"/>
      <c r="J349" s="15"/>
      <c r="K349" s="51"/>
      <c r="L349" s="47"/>
      <c r="M349" s="52"/>
      <c r="N349" s="45"/>
      <c r="O349" s="46"/>
      <c r="P349" s="46"/>
      <c r="Q349" s="45"/>
      <c r="R349" s="53"/>
      <c r="S349" s="53"/>
      <c r="T349" s="46"/>
      <c r="U349" s="17" t="s">
        <v>858</v>
      </c>
      <c r="V349" s="34" t="s">
        <v>721</v>
      </c>
      <c r="W349" s="1">
        <v>76</v>
      </c>
      <c r="X349" s="1">
        <v>76</v>
      </c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7" t="s">
        <v>866</v>
      </c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5"/>
      <c r="BC349" s="46"/>
      <c r="BD349" s="47"/>
    </row>
    <row r="350" spans="1:56" ht="15.75" customHeight="1" x14ac:dyDescent="0.3">
      <c r="A350" s="51"/>
      <c r="B350" s="47"/>
      <c r="C350" s="51"/>
      <c r="D350" s="15"/>
      <c r="E350" s="15"/>
      <c r="F350" s="15"/>
      <c r="G350" s="15"/>
      <c r="H350" s="15"/>
      <c r="I350" s="15"/>
      <c r="J350" s="15"/>
      <c r="K350" s="51"/>
      <c r="L350" s="47"/>
      <c r="M350" s="52"/>
      <c r="N350" s="45"/>
      <c r="O350" s="46"/>
      <c r="P350" s="46"/>
      <c r="Q350" s="45"/>
      <c r="R350" s="53"/>
      <c r="S350" s="53"/>
      <c r="T350" s="46"/>
      <c r="U350" s="17" t="s">
        <v>920</v>
      </c>
      <c r="V350" s="34" t="s">
        <v>895</v>
      </c>
      <c r="W350" s="1">
        <v>76</v>
      </c>
      <c r="X350" s="1">
        <v>76</v>
      </c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7" t="s">
        <v>933</v>
      </c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5"/>
      <c r="BC350" s="46"/>
      <c r="BD350" s="47"/>
    </row>
    <row r="351" spans="1:56" ht="16.5" customHeight="1" x14ac:dyDescent="0.3">
      <c r="A351" s="51"/>
      <c r="B351" s="47"/>
      <c r="C351" s="51"/>
      <c r="D351" s="15"/>
      <c r="E351" s="15"/>
      <c r="F351" s="15"/>
      <c r="G351" s="15"/>
      <c r="H351" s="15"/>
      <c r="I351" s="15"/>
      <c r="J351" s="15"/>
      <c r="K351" s="51"/>
      <c r="L351" s="47"/>
      <c r="M351" s="52"/>
      <c r="N351" s="45"/>
      <c r="O351" s="46"/>
      <c r="P351" s="46"/>
      <c r="Q351" s="45"/>
      <c r="R351" s="53"/>
      <c r="S351" s="53"/>
      <c r="T351" s="46"/>
      <c r="U351" s="17" t="s">
        <v>919</v>
      </c>
      <c r="V351" s="34" t="s">
        <v>866</v>
      </c>
      <c r="W351" s="1">
        <v>76</v>
      </c>
      <c r="X351" s="1">
        <v>76</v>
      </c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7" t="s">
        <v>933</v>
      </c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5"/>
      <c r="BC351" s="46"/>
      <c r="BD351" s="47"/>
    </row>
    <row r="352" spans="1:56" ht="15.75" customHeight="1" x14ac:dyDescent="0.3">
      <c r="A352" s="51"/>
      <c r="B352" s="47"/>
      <c r="C352" s="51"/>
      <c r="D352" s="15"/>
      <c r="E352" s="15"/>
      <c r="F352" s="15"/>
      <c r="G352" s="15"/>
      <c r="H352" s="15"/>
      <c r="I352" s="15"/>
      <c r="J352" s="15"/>
      <c r="K352" s="51"/>
      <c r="L352" s="47"/>
      <c r="M352" s="52"/>
      <c r="N352" s="45"/>
      <c r="O352" s="46"/>
      <c r="P352" s="46"/>
      <c r="Q352" s="45"/>
      <c r="R352" s="53"/>
      <c r="S352" s="53"/>
      <c r="T352" s="46"/>
      <c r="U352" s="17" t="s">
        <v>874</v>
      </c>
      <c r="V352" s="34" t="s">
        <v>847</v>
      </c>
      <c r="W352" s="1">
        <v>152</v>
      </c>
      <c r="X352" s="1">
        <v>152</v>
      </c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7" t="s">
        <v>928</v>
      </c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5"/>
      <c r="BC352" s="46"/>
      <c r="BD352" s="47"/>
    </row>
    <row r="353" spans="1:56" ht="15.75" customHeight="1" x14ac:dyDescent="0.3">
      <c r="A353" s="51"/>
      <c r="B353" s="47"/>
      <c r="C353" s="51"/>
      <c r="D353" s="15"/>
      <c r="E353" s="15"/>
      <c r="F353" s="15"/>
      <c r="G353" s="15"/>
      <c r="H353" s="15"/>
      <c r="I353" s="15"/>
      <c r="J353" s="15"/>
      <c r="K353" s="51"/>
      <c r="L353" s="47"/>
      <c r="M353" s="52"/>
      <c r="N353" s="45"/>
      <c r="O353" s="46"/>
      <c r="P353" s="46"/>
      <c r="Q353" s="45"/>
      <c r="R353" s="53"/>
      <c r="S353" s="53"/>
      <c r="T353" s="46" t="s">
        <v>13</v>
      </c>
      <c r="U353" s="1" t="s">
        <v>1021</v>
      </c>
      <c r="V353" s="1" t="s">
        <v>989</v>
      </c>
      <c r="W353" s="1">
        <v>152</v>
      </c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5"/>
      <c r="BC353" s="46"/>
      <c r="BD353" s="47"/>
    </row>
    <row r="354" spans="1:56" ht="15.75" customHeight="1" x14ac:dyDescent="0.3">
      <c r="A354" s="51"/>
      <c r="B354" s="47"/>
      <c r="C354" s="51"/>
      <c r="D354" s="15"/>
      <c r="E354" s="15"/>
      <c r="F354" s="15"/>
      <c r="G354" s="15"/>
      <c r="H354" s="15"/>
      <c r="I354" s="15"/>
      <c r="J354" s="15"/>
      <c r="K354" s="51"/>
      <c r="L354" s="47"/>
      <c r="M354" s="52"/>
      <c r="N354" s="45"/>
      <c r="O354" s="46"/>
      <c r="P354" s="46"/>
      <c r="Q354" s="45"/>
      <c r="R354" s="53"/>
      <c r="S354" s="53"/>
      <c r="T354" s="46"/>
      <c r="U354" s="1" t="s">
        <v>1013</v>
      </c>
      <c r="V354" s="1" t="s">
        <v>1014</v>
      </c>
      <c r="W354" s="1">
        <v>110</v>
      </c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5"/>
      <c r="BC354" s="46"/>
      <c r="BD354" s="47"/>
    </row>
    <row r="355" spans="1:56" ht="15.75" customHeight="1" x14ac:dyDescent="0.3">
      <c r="A355" s="51"/>
      <c r="B355" s="47"/>
      <c r="C355" s="51"/>
      <c r="D355" s="15"/>
      <c r="E355" s="15"/>
      <c r="F355" s="15"/>
      <c r="G355" s="15"/>
      <c r="H355" s="15"/>
      <c r="I355" s="15"/>
      <c r="J355" s="15"/>
      <c r="K355" s="51"/>
      <c r="L355" s="47"/>
      <c r="M355" s="52"/>
      <c r="N355" s="45"/>
      <c r="O355" s="46"/>
      <c r="P355" s="46"/>
      <c r="Q355" s="45"/>
      <c r="R355" s="53"/>
      <c r="S355" s="53"/>
      <c r="T355" s="46" t="s">
        <v>21</v>
      </c>
      <c r="U355" s="17"/>
      <c r="V355" s="34"/>
      <c r="W355" s="1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7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5"/>
      <c r="BC355" s="46"/>
      <c r="BD355" s="47"/>
    </row>
    <row r="356" spans="1:56" ht="15.75" customHeight="1" x14ac:dyDescent="0.3">
      <c r="A356" s="51"/>
      <c r="B356" s="47"/>
      <c r="C356" s="51"/>
      <c r="D356" s="15"/>
      <c r="E356" s="15"/>
      <c r="F356" s="15"/>
      <c r="G356" s="15"/>
      <c r="H356" s="15"/>
      <c r="I356" s="15"/>
      <c r="J356" s="15"/>
      <c r="K356" s="51"/>
      <c r="L356" s="47"/>
      <c r="M356" s="52"/>
      <c r="N356" s="45"/>
      <c r="O356" s="46"/>
      <c r="P356" s="46"/>
      <c r="Q356" s="45"/>
      <c r="R356" s="53"/>
      <c r="S356" s="53"/>
      <c r="T356" s="46"/>
      <c r="U356" s="17"/>
      <c r="V356" s="17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7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5"/>
      <c r="BC356" s="46"/>
      <c r="BD356" s="47"/>
    </row>
    <row r="357" spans="1:56" ht="15.75" customHeight="1" x14ac:dyDescent="0.3">
      <c r="A357" s="51" t="s">
        <v>40</v>
      </c>
      <c r="B357" s="47">
        <v>33100000</v>
      </c>
      <c r="C357" s="51" t="s">
        <v>164</v>
      </c>
      <c r="D357" s="15"/>
      <c r="E357" s="15"/>
      <c r="F357" s="15"/>
      <c r="G357" s="15"/>
      <c r="H357" s="15"/>
      <c r="I357" s="15"/>
      <c r="J357" s="15"/>
      <c r="K357" s="51" t="s">
        <v>48</v>
      </c>
      <c r="L357" s="47" t="s">
        <v>166</v>
      </c>
      <c r="M357" s="52" t="s">
        <v>394</v>
      </c>
      <c r="N357" s="45">
        <v>38200</v>
      </c>
      <c r="O357" s="46" t="s">
        <v>23</v>
      </c>
      <c r="P357" s="46" t="s">
        <v>23</v>
      </c>
      <c r="Q357" s="45" t="e">
        <f>#REF!-N357</f>
        <v>#REF!</v>
      </c>
      <c r="R357" s="53" t="s">
        <v>45</v>
      </c>
      <c r="S357" s="53" t="s">
        <v>46</v>
      </c>
      <c r="T357" s="46" t="s">
        <v>11</v>
      </c>
      <c r="U357" s="17"/>
      <c r="V357" s="34"/>
      <c r="W357" s="1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7"/>
      <c r="AO357" s="44">
        <f>SUM(W357:W358)</f>
        <v>750</v>
      </c>
      <c r="AP357" s="44">
        <f t="shared" ref="AP357" si="14">SUM(X357:X358)</f>
        <v>750</v>
      </c>
      <c r="AQ357" s="44">
        <f t="shared" ref="AQ357" si="15">SUM(W359:W365)</f>
        <v>9539</v>
      </c>
      <c r="AR357" s="44">
        <f>SUM(X359:X365)</f>
        <v>12129.5</v>
      </c>
      <c r="AS357" s="44">
        <f t="shared" ref="AS357" si="16">SUM(W366:W367)</f>
        <v>0</v>
      </c>
      <c r="AT357" s="44">
        <f t="shared" ref="AT357" si="17">SUM(X366:X367)</f>
        <v>0</v>
      </c>
      <c r="AU357" s="44">
        <f t="shared" ref="AU357" si="18">SUM(W368:W369)</f>
        <v>0</v>
      </c>
      <c r="AV357" s="44">
        <f t="shared" ref="AV357" si="19">SUM(X368:X369)</f>
        <v>0</v>
      </c>
      <c r="AW357" s="44">
        <f t="shared" ref="AW357" si="20">AO357+AQ357+AS357+AU357</f>
        <v>10289</v>
      </c>
      <c r="AX357" s="44">
        <f>AP357+AR357+AT357+AV357</f>
        <v>12879.5</v>
      </c>
      <c r="AY357" s="44">
        <f>N357-AW357</f>
        <v>27911</v>
      </c>
      <c r="AZ357" s="44">
        <f>N357-AX357</f>
        <v>25320.5</v>
      </c>
      <c r="BA357" s="44">
        <f>AW357*100/N357</f>
        <v>26.934554973821989</v>
      </c>
      <c r="BB357" s="45"/>
      <c r="BC357" s="46" t="s">
        <v>136</v>
      </c>
      <c r="BD357" s="47" t="s">
        <v>166</v>
      </c>
    </row>
    <row r="358" spans="1:56" ht="15.75" customHeight="1" x14ac:dyDescent="0.3">
      <c r="A358" s="51"/>
      <c r="B358" s="47"/>
      <c r="C358" s="51"/>
      <c r="D358" s="15"/>
      <c r="E358" s="15"/>
      <c r="F358" s="15"/>
      <c r="G358" s="15"/>
      <c r="H358" s="15"/>
      <c r="I358" s="15"/>
      <c r="J358" s="15"/>
      <c r="K358" s="51"/>
      <c r="L358" s="47"/>
      <c r="M358" s="52"/>
      <c r="N358" s="45"/>
      <c r="O358" s="46"/>
      <c r="P358" s="46"/>
      <c r="Q358" s="45"/>
      <c r="R358" s="53"/>
      <c r="S358" s="53"/>
      <c r="T358" s="46"/>
      <c r="U358" s="17"/>
      <c r="V358" s="34"/>
      <c r="W358" s="1">
        <v>750</v>
      </c>
      <c r="X358" s="1">
        <v>750</v>
      </c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3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5"/>
      <c r="BC358" s="46"/>
      <c r="BD358" s="47"/>
    </row>
    <row r="359" spans="1:56" ht="16.5" customHeight="1" x14ac:dyDescent="0.3">
      <c r="A359" s="51"/>
      <c r="B359" s="47"/>
      <c r="C359" s="51"/>
      <c r="D359" s="15"/>
      <c r="E359" s="15"/>
      <c r="F359" s="15"/>
      <c r="G359" s="15"/>
      <c r="H359" s="15"/>
      <c r="I359" s="15"/>
      <c r="J359" s="15"/>
      <c r="K359" s="51"/>
      <c r="L359" s="47"/>
      <c r="M359" s="52"/>
      <c r="N359" s="45"/>
      <c r="O359" s="46"/>
      <c r="P359" s="46"/>
      <c r="Q359" s="45"/>
      <c r="R359" s="53"/>
      <c r="S359" s="53"/>
      <c r="T359" s="46" t="s">
        <v>20</v>
      </c>
      <c r="U359" s="1" t="s">
        <v>703</v>
      </c>
      <c r="V359" s="1" t="s">
        <v>701</v>
      </c>
      <c r="W359" s="1">
        <v>120</v>
      </c>
      <c r="X359" s="1">
        <v>120</v>
      </c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 t="s">
        <v>721</v>
      </c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5"/>
      <c r="BC359" s="46"/>
      <c r="BD359" s="47"/>
    </row>
    <row r="360" spans="1:56" ht="16.5" customHeight="1" x14ac:dyDescent="0.3">
      <c r="A360" s="51"/>
      <c r="B360" s="47"/>
      <c r="C360" s="51"/>
      <c r="D360" s="15"/>
      <c r="E360" s="15"/>
      <c r="F360" s="15"/>
      <c r="G360" s="15"/>
      <c r="H360" s="15"/>
      <c r="I360" s="15"/>
      <c r="J360" s="15"/>
      <c r="K360" s="51"/>
      <c r="L360" s="47"/>
      <c r="M360" s="52"/>
      <c r="N360" s="45"/>
      <c r="O360" s="46"/>
      <c r="P360" s="46"/>
      <c r="Q360" s="45"/>
      <c r="R360" s="53"/>
      <c r="S360" s="53"/>
      <c r="T360" s="46"/>
      <c r="U360" s="17" t="s">
        <v>706</v>
      </c>
      <c r="V360" s="34" t="s">
        <v>632</v>
      </c>
      <c r="W360" s="1" t="s">
        <v>705</v>
      </c>
      <c r="X360" s="1">
        <v>2590.5</v>
      </c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7" t="s">
        <v>721</v>
      </c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5"/>
      <c r="BC360" s="46"/>
      <c r="BD360" s="47"/>
    </row>
    <row r="361" spans="1:56" ht="16.5" customHeight="1" x14ac:dyDescent="0.3">
      <c r="A361" s="51"/>
      <c r="B361" s="47"/>
      <c r="C361" s="51"/>
      <c r="D361" s="15"/>
      <c r="E361" s="15"/>
      <c r="F361" s="15"/>
      <c r="G361" s="15"/>
      <c r="H361" s="15"/>
      <c r="I361" s="15"/>
      <c r="J361" s="15"/>
      <c r="K361" s="51"/>
      <c r="L361" s="47"/>
      <c r="M361" s="52"/>
      <c r="N361" s="45"/>
      <c r="O361" s="46"/>
      <c r="P361" s="46"/>
      <c r="Q361" s="45"/>
      <c r="R361" s="53"/>
      <c r="S361" s="53"/>
      <c r="T361" s="46"/>
      <c r="U361" s="17" t="s">
        <v>488</v>
      </c>
      <c r="V361" s="34" t="s">
        <v>467</v>
      </c>
      <c r="W361" s="1">
        <v>5827.75</v>
      </c>
      <c r="X361" s="1">
        <v>5827.75</v>
      </c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7" t="s">
        <v>484</v>
      </c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5"/>
      <c r="BC361" s="46"/>
      <c r="BD361" s="47"/>
    </row>
    <row r="362" spans="1:56" ht="15.75" customHeight="1" x14ac:dyDescent="0.3">
      <c r="A362" s="51"/>
      <c r="B362" s="47"/>
      <c r="C362" s="51"/>
      <c r="D362" s="15"/>
      <c r="E362" s="15"/>
      <c r="F362" s="15"/>
      <c r="G362" s="15"/>
      <c r="H362" s="15"/>
      <c r="I362" s="15"/>
      <c r="J362" s="15"/>
      <c r="K362" s="51"/>
      <c r="L362" s="47"/>
      <c r="M362" s="52"/>
      <c r="N362" s="45"/>
      <c r="O362" s="46"/>
      <c r="P362" s="46"/>
      <c r="Q362" s="45"/>
      <c r="R362" s="53"/>
      <c r="S362" s="53"/>
      <c r="T362" s="46"/>
      <c r="U362" s="36"/>
      <c r="V362" s="37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36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5"/>
      <c r="BC362" s="46"/>
      <c r="BD362" s="47"/>
    </row>
    <row r="363" spans="1:56" ht="15.75" customHeight="1" x14ac:dyDescent="0.3">
      <c r="A363" s="51"/>
      <c r="B363" s="47"/>
      <c r="C363" s="51"/>
      <c r="D363" s="15"/>
      <c r="E363" s="15"/>
      <c r="F363" s="15"/>
      <c r="G363" s="15"/>
      <c r="H363" s="15"/>
      <c r="I363" s="15"/>
      <c r="J363" s="15"/>
      <c r="K363" s="51"/>
      <c r="L363" s="47"/>
      <c r="M363" s="52"/>
      <c r="N363" s="45"/>
      <c r="O363" s="46"/>
      <c r="P363" s="46"/>
      <c r="Q363" s="45"/>
      <c r="R363" s="53"/>
      <c r="S363" s="53"/>
      <c r="T363" s="46"/>
      <c r="U363" s="17" t="s">
        <v>577</v>
      </c>
      <c r="V363" s="34" t="s">
        <v>573</v>
      </c>
      <c r="W363" s="1">
        <v>1170</v>
      </c>
      <c r="X363" s="1">
        <v>1170</v>
      </c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7" t="s">
        <v>578</v>
      </c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5"/>
      <c r="BC363" s="46"/>
      <c r="BD363" s="47"/>
    </row>
    <row r="364" spans="1:56" ht="15.75" customHeight="1" x14ac:dyDescent="0.3">
      <c r="A364" s="51"/>
      <c r="B364" s="47"/>
      <c r="C364" s="51"/>
      <c r="D364" s="15"/>
      <c r="E364" s="15"/>
      <c r="F364" s="15"/>
      <c r="G364" s="15"/>
      <c r="H364" s="15"/>
      <c r="I364" s="15"/>
      <c r="J364" s="15"/>
      <c r="K364" s="51"/>
      <c r="L364" s="47"/>
      <c r="M364" s="52"/>
      <c r="N364" s="45"/>
      <c r="O364" s="46"/>
      <c r="P364" s="46"/>
      <c r="Q364" s="45"/>
      <c r="R364" s="53"/>
      <c r="S364" s="53"/>
      <c r="T364" s="46"/>
      <c r="U364" s="17" t="s">
        <v>861</v>
      </c>
      <c r="V364" s="34" t="s">
        <v>778</v>
      </c>
      <c r="W364" s="1">
        <v>1930</v>
      </c>
      <c r="X364" s="1">
        <v>1930</v>
      </c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7" t="s">
        <v>866</v>
      </c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5"/>
      <c r="BC364" s="46"/>
      <c r="BD364" s="47"/>
    </row>
    <row r="365" spans="1:56" ht="15.75" customHeight="1" x14ac:dyDescent="0.3">
      <c r="A365" s="51"/>
      <c r="B365" s="47"/>
      <c r="C365" s="51"/>
      <c r="D365" s="15"/>
      <c r="E365" s="15"/>
      <c r="F365" s="15"/>
      <c r="G365" s="15"/>
      <c r="H365" s="15"/>
      <c r="I365" s="15"/>
      <c r="J365" s="15"/>
      <c r="K365" s="51"/>
      <c r="L365" s="47"/>
      <c r="M365" s="52"/>
      <c r="N365" s="45"/>
      <c r="O365" s="46"/>
      <c r="P365" s="46"/>
      <c r="Q365" s="45"/>
      <c r="R365" s="53"/>
      <c r="S365" s="53"/>
      <c r="T365" s="46"/>
      <c r="U365" s="17" t="s">
        <v>923</v>
      </c>
      <c r="V365" s="34" t="s">
        <v>917</v>
      </c>
      <c r="W365" s="1">
        <v>491.25</v>
      </c>
      <c r="X365" s="1">
        <v>491.25</v>
      </c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7" t="s">
        <v>933</v>
      </c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5"/>
      <c r="BC365" s="46"/>
      <c r="BD365" s="47"/>
    </row>
    <row r="366" spans="1:56" ht="15.75" customHeight="1" x14ac:dyDescent="0.3">
      <c r="A366" s="51"/>
      <c r="B366" s="47"/>
      <c r="C366" s="51"/>
      <c r="D366" s="15"/>
      <c r="E366" s="15"/>
      <c r="F366" s="15"/>
      <c r="G366" s="15"/>
      <c r="H366" s="15"/>
      <c r="I366" s="15"/>
      <c r="J366" s="15"/>
      <c r="K366" s="51"/>
      <c r="L366" s="47"/>
      <c r="M366" s="52"/>
      <c r="N366" s="45"/>
      <c r="O366" s="46"/>
      <c r="P366" s="46"/>
      <c r="Q366" s="45"/>
      <c r="R366" s="53"/>
      <c r="S366" s="53"/>
      <c r="T366" s="46" t="s">
        <v>13</v>
      </c>
      <c r="U366" s="17"/>
      <c r="V366" s="34"/>
      <c r="W366" s="1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7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5"/>
      <c r="BC366" s="46"/>
      <c r="BD366" s="47"/>
    </row>
    <row r="367" spans="1:56" ht="15.75" customHeight="1" x14ac:dyDescent="0.3">
      <c r="A367" s="51"/>
      <c r="B367" s="47"/>
      <c r="C367" s="51"/>
      <c r="D367" s="15"/>
      <c r="E367" s="15"/>
      <c r="F367" s="15"/>
      <c r="G367" s="15"/>
      <c r="H367" s="15"/>
      <c r="I367" s="15"/>
      <c r="J367" s="15"/>
      <c r="K367" s="51"/>
      <c r="L367" s="47"/>
      <c r="M367" s="52"/>
      <c r="N367" s="45"/>
      <c r="O367" s="46"/>
      <c r="P367" s="46"/>
      <c r="Q367" s="45"/>
      <c r="R367" s="53"/>
      <c r="S367" s="53"/>
      <c r="T367" s="46"/>
      <c r="U367" s="17"/>
      <c r="V367" s="34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7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5"/>
      <c r="BC367" s="46"/>
      <c r="BD367" s="47"/>
    </row>
    <row r="368" spans="1:56" ht="15.75" customHeight="1" x14ac:dyDescent="0.3">
      <c r="A368" s="51"/>
      <c r="B368" s="47"/>
      <c r="C368" s="51"/>
      <c r="D368" s="15"/>
      <c r="E368" s="15"/>
      <c r="F368" s="15"/>
      <c r="G368" s="15"/>
      <c r="H368" s="15"/>
      <c r="I368" s="15"/>
      <c r="J368" s="15"/>
      <c r="K368" s="51"/>
      <c r="L368" s="47"/>
      <c r="M368" s="52"/>
      <c r="N368" s="45"/>
      <c r="O368" s="46"/>
      <c r="P368" s="46"/>
      <c r="Q368" s="45"/>
      <c r="R368" s="53"/>
      <c r="S368" s="53"/>
      <c r="T368" s="46" t="s">
        <v>21</v>
      </c>
      <c r="U368" s="17"/>
      <c r="V368" s="34"/>
      <c r="W368" s="1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7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5"/>
      <c r="BC368" s="46"/>
      <c r="BD368" s="47"/>
    </row>
    <row r="369" spans="1:56" ht="15.75" customHeight="1" x14ac:dyDescent="0.3">
      <c r="A369" s="51"/>
      <c r="B369" s="47"/>
      <c r="C369" s="51"/>
      <c r="D369" s="15"/>
      <c r="E369" s="15"/>
      <c r="F369" s="15"/>
      <c r="G369" s="15"/>
      <c r="H369" s="15"/>
      <c r="I369" s="15"/>
      <c r="J369" s="15"/>
      <c r="K369" s="51"/>
      <c r="L369" s="47"/>
      <c r="M369" s="52"/>
      <c r="N369" s="45"/>
      <c r="O369" s="46"/>
      <c r="P369" s="46"/>
      <c r="Q369" s="45"/>
      <c r="R369" s="53"/>
      <c r="S369" s="53"/>
      <c r="T369" s="46"/>
      <c r="U369" s="17"/>
      <c r="V369" s="17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7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5"/>
      <c r="BC369" s="46"/>
      <c r="BD369" s="47"/>
    </row>
    <row r="370" spans="1:56" ht="15.75" customHeight="1" x14ac:dyDescent="0.3">
      <c r="A370" s="51" t="s">
        <v>40</v>
      </c>
      <c r="B370" s="47">
        <v>33100000</v>
      </c>
      <c r="C370" s="51" t="s">
        <v>167</v>
      </c>
      <c r="D370" s="15"/>
      <c r="E370" s="15"/>
      <c r="F370" s="15"/>
      <c r="G370" s="15"/>
      <c r="H370" s="15"/>
      <c r="I370" s="15"/>
      <c r="J370" s="15"/>
      <c r="K370" s="51" t="s">
        <v>48</v>
      </c>
      <c r="L370" s="47" t="s">
        <v>165</v>
      </c>
      <c r="M370" s="52" t="s">
        <v>319</v>
      </c>
      <c r="N370" s="45">
        <v>38921</v>
      </c>
      <c r="O370" s="46" t="s">
        <v>23</v>
      </c>
      <c r="P370" s="46" t="s">
        <v>23</v>
      </c>
      <c r="Q370" s="45" t="e">
        <f>#REF!-N370</f>
        <v>#REF!</v>
      </c>
      <c r="R370" s="53" t="s">
        <v>45</v>
      </c>
      <c r="S370" s="53" t="s">
        <v>46</v>
      </c>
      <c r="T370" s="46" t="s">
        <v>11</v>
      </c>
      <c r="U370" s="17"/>
      <c r="V370" s="34"/>
      <c r="W370" s="1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7"/>
      <c r="AO370" s="44">
        <f t="shared" ref="AO370" si="21">SUM(W370:W373)</f>
        <v>3290.5</v>
      </c>
      <c r="AP370" s="44">
        <f>SUM(X370:X373)</f>
        <v>3290.5</v>
      </c>
      <c r="AQ370" s="44">
        <f>SUM(W376:W382)</f>
        <v>7716.62</v>
      </c>
      <c r="AR370" s="44">
        <f>SUM(X374:X382)</f>
        <v>9347.24</v>
      </c>
      <c r="AS370" s="44">
        <f t="shared" ref="AS370" si="22">SUM(W383:W384)</f>
        <v>0</v>
      </c>
      <c r="AT370" s="44">
        <f t="shared" ref="AT370" si="23">SUM(X383:X384)</f>
        <v>0</v>
      </c>
      <c r="AU370" s="44">
        <f t="shared" ref="AU370" si="24">SUM(W385:W386)</f>
        <v>0</v>
      </c>
      <c r="AV370" s="44">
        <f t="shared" ref="AV370" si="25">SUM(X385:X386)</f>
        <v>0</v>
      </c>
      <c r="AW370" s="44">
        <f t="shared" ref="AW370" si="26">AO370+AQ370+AS370+AU370</f>
        <v>11007.119999999999</v>
      </c>
      <c r="AX370" s="44">
        <f t="shared" ref="AX370" si="27">AP370+AR370+AT370+AV370</f>
        <v>12637.74</v>
      </c>
      <c r="AY370" s="44">
        <f>N370-AW370</f>
        <v>27913.88</v>
      </c>
      <c r="AZ370" s="44">
        <f>N370-AX370</f>
        <v>26283.260000000002</v>
      </c>
      <c r="BA370" s="44">
        <f>AW370*100/N370</f>
        <v>28.28067110300352</v>
      </c>
      <c r="BB370" s="45"/>
      <c r="BC370" s="46" t="s">
        <v>136</v>
      </c>
      <c r="BD370" s="47" t="s">
        <v>165</v>
      </c>
    </row>
    <row r="371" spans="1:56" ht="15.75" customHeight="1" x14ac:dyDescent="0.3">
      <c r="A371" s="51"/>
      <c r="B371" s="47"/>
      <c r="C371" s="51"/>
      <c r="D371" s="15"/>
      <c r="E371" s="15"/>
      <c r="F371" s="15"/>
      <c r="G371" s="15"/>
      <c r="H371" s="15"/>
      <c r="I371" s="15"/>
      <c r="J371" s="15"/>
      <c r="K371" s="51"/>
      <c r="L371" s="47"/>
      <c r="M371" s="52"/>
      <c r="N371" s="45"/>
      <c r="O371" s="46"/>
      <c r="P371" s="46"/>
      <c r="Q371" s="45"/>
      <c r="R371" s="53"/>
      <c r="S371" s="53"/>
      <c r="T371" s="46"/>
      <c r="U371" s="17"/>
      <c r="V371" s="34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7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5"/>
      <c r="BC371" s="46"/>
      <c r="BD371" s="47"/>
    </row>
    <row r="372" spans="1:56" ht="15.75" customHeight="1" x14ac:dyDescent="0.3">
      <c r="A372" s="51"/>
      <c r="B372" s="47"/>
      <c r="C372" s="51"/>
      <c r="D372" s="15"/>
      <c r="E372" s="15"/>
      <c r="F372" s="15"/>
      <c r="G372" s="15"/>
      <c r="H372" s="15"/>
      <c r="I372" s="15"/>
      <c r="J372" s="15"/>
      <c r="K372" s="51"/>
      <c r="L372" s="47"/>
      <c r="M372" s="52"/>
      <c r="N372" s="45"/>
      <c r="O372" s="46"/>
      <c r="P372" s="46"/>
      <c r="Q372" s="45"/>
      <c r="R372" s="53"/>
      <c r="S372" s="53"/>
      <c r="T372" s="46"/>
      <c r="U372" s="17"/>
      <c r="V372" s="3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7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5"/>
      <c r="BC372" s="46"/>
      <c r="BD372" s="47"/>
    </row>
    <row r="373" spans="1:56" ht="15.75" customHeight="1" x14ac:dyDescent="0.3">
      <c r="A373" s="51"/>
      <c r="B373" s="47"/>
      <c r="C373" s="51"/>
      <c r="D373" s="15"/>
      <c r="E373" s="15"/>
      <c r="F373" s="15"/>
      <c r="G373" s="15"/>
      <c r="H373" s="15"/>
      <c r="I373" s="15"/>
      <c r="J373" s="15"/>
      <c r="K373" s="51"/>
      <c r="L373" s="47"/>
      <c r="M373" s="52"/>
      <c r="N373" s="45"/>
      <c r="O373" s="46"/>
      <c r="P373" s="46"/>
      <c r="Q373" s="45"/>
      <c r="R373" s="53"/>
      <c r="S373" s="53"/>
      <c r="T373" s="46"/>
      <c r="U373" s="17" t="s">
        <v>418</v>
      </c>
      <c r="V373" s="34" t="s">
        <v>420</v>
      </c>
      <c r="W373" s="1">
        <v>3290.5</v>
      </c>
      <c r="X373" s="1">
        <v>3290.5</v>
      </c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34" t="s">
        <v>419</v>
      </c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5"/>
      <c r="BC373" s="46"/>
      <c r="BD373" s="47"/>
    </row>
    <row r="374" spans="1:56" ht="15.75" customHeight="1" x14ac:dyDescent="0.3">
      <c r="A374" s="51"/>
      <c r="B374" s="47"/>
      <c r="C374" s="51"/>
      <c r="D374" s="15"/>
      <c r="E374" s="15"/>
      <c r="F374" s="15"/>
      <c r="G374" s="15"/>
      <c r="H374" s="15"/>
      <c r="I374" s="15"/>
      <c r="J374" s="15"/>
      <c r="K374" s="51"/>
      <c r="L374" s="47"/>
      <c r="M374" s="52"/>
      <c r="N374" s="45"/>
      <c r="O374" s="46"/>
      <c r="P374" s="46"/>
      <c r="Q374" s="45"/>
      <c r="R374" s="53"/>
      <c r="S374" s="53"/>
      <c r="T374" s="46" t="s">
        <v>20</v>
      </c>
      <c r="U374" s="17" t="s">
        <v>704</v>
      </c>
      <c r="V374" s="34" t="s">
        <v>632</v>
      </c>
      <c r="W374" s="1">
        <v>948.62</v>
      </c>
      <c r="X374" s="1">
        <v>948.62</v>
      </c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34" t="s">
        <v>721</v>
      </c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5"/>
      <c r="BC374" s="46"/>
      <c r="BD374" s="47"/>
    </row>
    <row r="375" spans="1:56" ht="15.75" customHeight="1" x14ac:dyDescent="0.3">
      <c r="A375" s="51"/>
      <c r="B375" s="47"/>
      <c r="C375" s="51"/>
      <c r="D375" s="15"/>
      <c r="E375" s="15"/>
      <c r="F375" s="15"/>
      <c r="G375" s="15"/>
      <c r="H375" s="15"/>
      <c r="I375" s="15"/>
      <c r="J375" s="15"/>
      <c r="K375" s="51"/>
      <c r="L375" s="47"/>
      <c r="M375" s="52"/>
      <c r="N375" s="45"/>
      <c r="O375" s="46"/>
      <c r="P375" s="46"/>
      <c r="Q375" s="45"/>
      <c r="R375" s="53"/>
      <c r="S375" s="53"/>
      <c r="T375" s="46"/>
      <c r="U375" s="17" t="s">
        <v>582</v>
      </c>
      <c r="V375" s="34" t="s">
        <v>573</v>
      </c>
      <c r="W375" s="1">
        <v>682</v>
      </c>
      <c r="X375" s="1">
        <v>682</v>
      </c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34" t="s">
        <v>578</v>
      </c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5"/>
      <c r="BC375" s="46"/>
      <c r="BD375" s="47"/>
    </row>
    <row r="376" spans="1:56" ht="15.75" customHeight="1" x14ac:dyDescent="0.3">
      <c r="A376" s="51"/>
      <c r="B376" s="47"/>
      <c r="C376" s="51"/>
      <c r="D376" s="15"/>
      <c r="E376" s="15"/>
      <c r="F376" s="15"/>
      <c r="G376" s="15"/>
      <c r="H376" s="15"/>
      <c r="I376" s="15"/>
      <c r="J376" s="15"/>
      <c r="K376" s="51"/>
      <c r="L376" s="47"/>
      <c r="M376" s="52"/>
      <c r="N376" s="45"/>
      <c r="O376" s="46"/>
      <c r="P376" s="46"/>
      <c r="Q376" s="45"/>
      <c r="R376" s="53"/>
      <c r="S376" s="53"/>
      <c r="T376" s="46"/>
      <c r="U376" s="17" t="s">
        <v>487</v>
      </c>
      <c r="V376" s="34" t="s">
        <v>467</v>
      </c>
      <c r="W376" s="1">
        <v>5020.5</v>
      </c>
      <c r="X376" s="1">
        <v>5020.5</v>
      </c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7" t="s">
        <v>484</v>
      </c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5"/>
      <c r="BC376" s="46"/>
      <c r="BD376" s="47"/>
    </row>
    <row r="377" spans="1:56" ht="15.75" customHeight="1" x14ac:dyDescent="0.3">
      <c r="A377" s="51"/>
      <c r="B377" s="47"/>
      <c r="C377" s="51"/>
      <c r="D377" s="15"/>
      <c r="E377" s="15"/>
      <c r="F377" s="15"/>
      <c r="G377" s="15"/>
      <c r="H377" s="15"/>
      <c r="I377" s="15"/>
      <c r="J377" s="15"/>
      <c r="K377" s="51"/>
      <c r="L377" s="47"/>
      <c r="M377" s="52"/>
      <c r="N377" s="45"/>
      <c r="O377" s="46"/>
      <c r="P377" s="46"/>
      <c r="Q377" s="45"/>
      <c r="R377" s="53"/>
      <c r="S377" s="53"/>
      <c r="T377" s="46"/>
      <c r="U377" s="17" t="s">
        <v>486</v>
      </c>
      <c r="V377" s="34" t="s">
        <v>467</v>
      </c>
      <c r="W377" s="1">
        <v>200</v>
      </c>
      <c r="X377" s="1">
        <v>200</v>
      </c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7" t="s">
        <v>484</v>
      </c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5"/>
      <c r="BC377" s="46"/>
      <c r="BD377" s="47"/>
    </row>
    <row r="378" spans="1:56" ht="15.75" customHeight="1" x14ac:dyDescent="0.3">
      <c r="A378" s="51"/>
      <c r="B378" s="47"/>
      <c r="C378" s="51"/>
      <c r="D378" s="15"/>
      <c r="E378" s="15"/>
      <c r="F378" s="15"/>
      <c r="G378" s="15"/>
      <c r="H378" s="15"/>
      <c r="I378" s="15"/>
      <c r="J378" s="15"/>
      <c r="K378" s="51"/>
      <c r="L378" s="47"/>
      <c r="M378" s="52"/>
      <c r="N378" s="45"/>
      <c r="O378" s="46"/>
      <c r="P378" s="46"/>
      <c r="Q378" s="45"/>
      <c r="R378" s="53"/>
      <c r="S378" s="53"/>
      <c r="T378" s="46"/>
      <c r="U378" s="17" t="s">
        <v>828</v>
      </c>
      <c r="V378" s="34" t="s">
        <v>642</v>
      </c>
      <c r="W378" s="1">
        <v>89.5</v>
      </c>
      <c r="X378" s="1">
        <v>89.5</v>
      </c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7" t="s">
        <v>692</v>
      </c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5"/>
      <c r="BC378" s="46"/>
      <c r="BD378" s="47"/>
    </row>
    <row r="379" spans="1:56" ht="15.75" customHeight="1" x14ac:dyDescent="0.3">
      <c r="A379" s="51"/>
      <c r="B379" s="47"/>
      <c r="C379" s="51"/>
      <c r="D379" s="15"/>
      <c r="E379" s="15"/>
      <c r="F379" s="15"/>
      <c r="G379" s="15"/>
      <c r="H379" s="15"/>
      <c r="I379" s="15"/>
      <c r="J379" s="15"/>
      <c r="K379" s="51"/>
      <c r="L379" s="47"/>
      <c r="M379" s="52"/>
      <c r="N379" s="45"/>
      <c r="O379" s="46"/>
      <c r="P379" s="46"/>
      <c r="Q379" s="45"/>
      <c r="R379" s="53"/>
      <c r="S379" s="53"/>
      <c r="T379" s="46"/>
      <c r="U379" s="17" t="s">
        <v>859</v>
      </c>
      <c r="V379" s="34" t="s">
        <v>778</v>
      </c>
      <c r="W379" s="1">
        <v>1715</v>
      </c>
      <c r="X379" s="1">
        <v>1715</v>
      </c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7" t="s">
        <v>866</v>
      </c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5"/>
      <c r="BC379" s="46"/>
      <c r="BD379" s="47"/>
    </row>
    <row r="380" spans="1:56" ht="15.75" customHeight="1" x14ac:dyDescent="0.3">
      <c r="A380" s="51"/>
      <c r="B380" s="47"/>
      <c r="C380" s="51"/>
      <c r="D380" s="15"/>
      <c r="E380" s="15"/>
      <c r="F380" s="15"/>
      <c r="G380" s="15"/>
      <c r="H380" s="15"/>
      <c r="I380" s="15"/>
      <c r="J380" s="15"/>
      <c r="K380" s="51"/>
      <c r="L380" s="47"/>
      <c r="M380" s="52"/>
      <c r="N380" s="45"/>
      <c r="O380" s="46"/>
      <c r="P380" s="46"/>
      <c r="Q380" s="45"/>
      <c r="R380" s="53"/>
      <c r="S380" s="53"/>
      <c r="T380" s="46"/>
      <c r="U380" s="17" t="s">
        <v>819</v>
      </c>
      <c r="V380" s="34" t="s">
        <v>681</v>
      </c>
      <c r="W380" s="1">
        <v>59.62</v>
      </c>
      <c r="X380" s="1">
        <v>59.62</v>
      </c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7" t="s">
        <v>847</v>
      </c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5"/>
      <c r="BC380" s="46"/>
      <c r="BD380" s="47"/>
    </row>
    <row r="381" spans="1:56" ht="15.75" customHeight="1" x14ac:dyDescent="0.3">
      <c r="A381" s="51"/>
      <c r="B381" s="47"/>
      <c r="C381" s="51"/>
      <c r="D381" s="15"/>
      <c r="E381" s="15"/>
      <c r="F381" s="15"/>
      <c r="G381" s="15"/>
      <c r="H381" s="15"/>
      <c r="I381" s="15"/>
      <c r="J381" s="15"/>
      <c r="K381" s="51"/>
      <c r="L381" s="47"/>
      <c r="M381" s="52"/>
      <c r="N381" s="45"/>
      <c r="O381" s="46"/>
      <c r="P381" s="46"/>
      <c r="Q381" s="45"/>
      <c r="R381" s="53"/>
      <c r="S381" s="53"/>
      <c r="T381" s="46"/>
      <c r="U381" s="17" t="s">
        <v>922</v>
      </c>
      <c r="V381" s="34" t="s">
        <v>917</v>
      </c>
      <c r="W381" s="1">
        <v>632</v>
      </c>
      <c r="X381" s="1">
        <v>632</v>
      </c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7" t="s">
        <v>933</v>
      </c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5"/>
      <c r="BC381" s="46"/>
      <c r="BD381" s="47"/>
    </row>
    <row r="382" spans="1:56" ht="15.75" customHeight="1" x14ac:dyDescent="0.3">
      <c r="A382" s="51"/>
      <c r="B382" s="47"/>
      <c r="C382" s="51"/>
      <c r="D382" s="15"/>
      <c r="E382" s="15"/>
      <c r="F382" s="15"/>
      <c r="G382" s="15"/>
      <c r="H382" s="15"/>
      <c r="I382" s="15"/>
      <c r="J382" s="15"/>
      <c r="K382" s="51"/>
      <c r="L382" s="47"/>
      <c r="M382" s="52"/>
      <c r="N382" s="45"/>
      <c r="O382" s="46"/>
      <c r="P382" s="46"/>
      <c r="Q382" s="45"/>
      <c r="R382" s="53"/>
      <c r="S382" s="53"/>
      <c r="T382" s="46"/>
      <c r="U382" s="17"/>
      <c r="V382" s="3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7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5"/>
      <c r="BC382" s="46"/>
      <c r="BD382" s="47"/>
    </row>
    <row r="383" spans="1:56" ht="15.75" customHeight="1" x14ac:dyDescent="0.3">
      <c r="A383" s="51"/>
      <c r="B383" s="47"/>
      <c r="C383" s="51"/>
      <c r="D383" s="15"/>
      <c r="E383" s="15"/>
      <c r="F383" s="15"/>
      <c r="G383" s="15"/>
      <c r="H383" s="15"/>
      <c r="I383" s="15"/>
      <c r="J383" s="15"/>
      <c r="K383" s="51"/>
      <c r="L383" s="47"/>
      <c r="M383" s="52"/>
      <c r="N383" s="45"/>
      <c r="O383" s="46"/>
      <c r="P383" s="46"/>
      <c r="Q383" s="45"/>
      <c r="R383" s="53"/>
      <c r="S383" s="53"/>
      <c r="T383" s="46" t="s">
        <v>13</v>
      </c>
      <c r="U383" s="17"/>
      <c r="V383" s="34"/>
      <c r="W383" s="1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7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5"/>
      <c r="BC383" s="46"/>
      <c r="BD383" s="47"/>
    </row>
    <row r="384" spans="1:56" ht="15.75" customHeight="1" x14ac:dyDescent="0.3">
      <c r="A384" s="51"/>
      <c r="B384" s="47"/>
      <c r="C384" s="51"/>
      <c r="D384" s="15"/>
      <c r="E384" s="15"/>
      <c r="F384" s="15"/>
      <c r="G384" s="15"/>
      <c r="H384" s="15"/>
      <c r="I384" s="15"/>
      <c r="J384" s="15"/>
      <c r="K384" s="51"/>
      <c r="L384" s="47"/>
      <c r="M384" s="52"/>
      <c r="N384" s="45"/>
      <c r="O384" s="46"/>
      <c r="P384" s="46"/>
      <c r="Q384" s="45"/>
      <c r="R384" s="53"/>
      <c r="S384" s="53"/>
      <c r="T384" s="46"/>
      <c r="U384" s="17"/>
      <c r="V384" s="3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7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5"/>
      <c r="BC384" s="46"/>
      <c r="BD384" s="47"/>
    </row>
    <row r="385" spans="1:56" ht="15.75" customHeight="1" x14ac:dyDescent="0.3">
      <c r="A385" s="51"/>
      <c r="B385" s="47"/>
      <c r="C385" s="51"/>
      <c r="D385" s="15"/>
      <c r="E385" s="15"/>
      <c r="F385" s="15"/>
      <c r="G385" s="15"/>
      <c r="H385" s="15"/>
      <c r="I385" s="15"/>
      <c r="J385" s="15"/>
      <c r="K385" s="51"/>
      <c r="L385" s="47"/>
      <c r="M385" s="52"/>
      <c r="N385" s="45"/>
      <c r="O385" s="46"/>
      <c r="P385" s="46"/>
      <c r="Q385" s="45"/>
      <c r="R385" s="53"/>
      <c r="S385" s="53"/>
      <c r="T385" s="46" t="s">
        <v>21</v>
      </c>
      <c r="U385" s="17"/>
      <c r="V385" s="34"/>
      <c r="W385" s="1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7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5"/>
      <c r="BC385" s="46"/>
      <c r="BD385" s="47"/>
    </row>
    <row r="386" spans="1:56" ht="15.75" customHeight="1" x14ac:dyDescent="0.3">
      <c r="A386" s="51"/>
      <c r="B386" s="47"/>
      <c r="C386" s="51"/>
      <c r="D386" s="15"/>
      <c r="E386" s="15"/>
      <c r="F386" s="15"/>
      <c r="G386" s="15"/>
      <c r="H386" s="15"/>
      <c r="I386" s="15"/>
      <c r="J386" s="15"/>
      <c r="K386" s="51"/>
      <c r="L386" s="47"/>
      <c r="M386" s="52"/>
      <c r="N386" s="45"/>
      <c r="O386" s="46"/>
      <c r="P386" s="46"/>
      <c r="Q386" s="45"/>
      <c r="R386" s="53"/>
      <c r="S386" s="53"/>
      <c r="T386" s="46"/>
      <c r="U386" s="17"/>
      <c r="V386" s="17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7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5"/>
      <c r="BC386" s="46"/>
      <c r="BD386" s="47"/>
    </row>
    <row r="387" spans="1:56" ht="15.75" customHeight="1" x14ac:dyDescent="0.3">
      <c r="A387" s="46" t="s">
        <v>40</v>
      </c>
      <c r="B387" s="47">
        <v>33100000</v>
      </c>
      <c r="C387" s="51" t="s">
        <v>229</v>
      </c>
      <c r="D387" s="15"/>
      <c r="E387" s="15"/>
      <c r="F387" s="15"/>
      <c r="G387" s="15"/>
      <c r="H387" s="15"/>
      <c r="I387" s="15"/>
      <c r="J387" s="15"/>
      <c r="K387" s="51" t="s">
        <v>1023</v>
      </c>
      <c r="L387" s="47" t="s">
        <v>238</v>
      </c>
      <c r="M387" s="52" t="s">
        <v>364</v>
      </c>
      <c r="N387" s="45">
        <v>8000</v>
      </c>
      <c r="O387" s="46" t="s">
        <v>23</v>
      </c>
      <c r="P387" s="46" t="s">
        <v>23</v>
      </c>
      <c r="Q387" s="45" t="e">
        <f>#REF!-N387</f>
        <v>#REF!</v>
      </c>
      <c r="R387" s="53" t="s">
        <v>45</v>
      </c>
      <c r="S387" s="53" t="s">
        <v>46</v>
      </c>
      <c r="T387" s="46" t="s">
        <v>11</v>
      </c>
      <c r="U387" s="17"/>
      <c r="V387" s="34"/>
      <c r="W387" s="1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7"/>
      <c r="AO387" s="44">
        <f>SUM(W387:W388)</f>
        <v>0</v>
      </c>
      <c r="AP387" s="44">
        <f>SUM(X387:X388)</f>
        <v>0</v>
      </c>
      <c r="AQ387" s="44">
        <f>SUM(W389:W390)</f>
        <v>0</v>
      </c>
      <c r="AR387" s="44">
        <f>SUM(X389:X390)</f>
        <v>0</v>
      </c>
      <c r="AS387" s="44">
        <f>SUM(W391:W392)</f>
        <v>0</v>
      </c>
      <c r="AT387" s="44">
        <f>SUM(X391:X392)</f>
        <v>0</v>
      </c>
      <c r="AU387" s="44">
        <f>SUM(W393:W394)</f>
        <v>0</v>
      </c>
      <c r="AV387" s="44">
        <f>SUM(X393:X394)</f>
        <v>0</v>
      </c>
      <c r="AW387" s="44">
        <f t="shared" ref="AW387:AX387" si="28">AO387+AQ387+AS387+AU387</f>
        <v>0</v>
      </c>
      <c r="AX387" s="44">
        <f t="shared" si="28"/>
        <v>0</v>
      </c>
      <c r="AY387" s="44">
        <f>N387-AW387</f>
        <v>8000</v>
      </c>
      <c r="AZ387" s="44">
        <f>N387-AX387</f>
        <v>8000</v>
      </c>
      <c r="BA387" s="44">
        <f>AW387*100/N387</f>
        <v>0</v>
      </c>
      <c r="BB387" s="45"/>
      <c r="BC387" s="46" t="s">
        <v>303</v>
      </c>
      <c r="BD387" s="47" t="s">
        <v>238</v>
      </c>
    </row>
    <row r="388" spans="1:56" ht="15.75" customHeight="1" x14ac:dyDescent="0.3">
      <c r="A388" s="46"/>
      <c r="B388" s="47"/>
      <c r="C388" s="51"/>
      <c r="D388" s="15"/>
      <c r="E388" s="15"/>
      <c r="F388" s="15"/>
      <c r="G388" s="15"/>
      <c r="H388" s="15"/>
      <c r="I388" s="15"/>
      <c r="J388" s="15"/>
      <c r="K388" s="51"/>
      <c r="L388" s="47"/>
      <c r="M388" s="52"/>
      <c r="N388" s="45"/>
      <c r="O388" s="46"/>
      <c r="P388" s="46"/>
      <c r="Q388" s="45"/>
      <c r="R388" s="53"/>
      <c r="S388" s="53"/>
      <c r="T388" s="46"/>
      <c r="U388" s="17"/>
      <c r="V388" s="3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3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5"/>
      <c r="BC388" s="46"/>
      <c r="BD388" s="47"/>
    </row>
    <row r="389" spans="1:56" ht="15.75" customHeight="1" x14ac:dyDescent="0.3">
      <c r="A389" s="46"/>
      <c r="B389" s="47"/>
      <c r="C389" s="51"/>
      <c r="D389" s="15"/>
      <c r="E389" s="15"/>
      <c r="F389" s="15"/>
      <c r="G389" s="15"/>
      <c r="H389" s="15"/>
      <c r="I389" s="15"/>
      <c r="J389" s="15"/>
      <c r="K389" s="51"/>
      <c r="L389" s="47"/>
      <c r="M389" s="52"/>
      <c r="N389" s="45"/>
      <c r="O389" s="46"/>
      <c r="P389" s="46"/>
      <c r="Q389" s="45"/>
      <c r="R389" s="53"/>
      <c r="S389" s="53"/>
      <c r="T389" s="46" t="s">
        <v>20</v>
      </c>
      <c r="U389" s="17"/>
      <c r="V389" s="3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7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5"/>
      <c r="BC389" s="46"/>
      <c r="BD389" s="47"/>
    </row>
    <row r="390" spans="1:56" ht="15.75" customHeight="1" x14ac:dyDescent="0.3">
      <c r="A390" s="46"/>
      <c r="B390" s="47"/>
      <c r="C390" s="51"/>
      <c r="D390" s="15"/>
      <c r="E390" s="15"/>
      <c r="F390" s="15"/>
      <c r="G390" s="15"/>
      <c r="H390" s="15"/>
      <c r="I390" s="15"/>
      <c r="J390" s="15"/>
      <c r="K390" s="51"/>
      <c r="L390" s="47"/>
      <c r="M390" s="52"/>
      <c r="N390" s="45"/>
      <c r="O390" s="46"/>
      <c r="P390" s="46"/>
      <c r="Q390" s="45"/>
      <c r="R390" s="53"/>
      <c r="S390" s="53"/>
      <c r="T390" s="46"/>
      <c r="U390" s="36"/>
      <c r="V390" s="37"/>
      <c r="W390" s="5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7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5"/>
      <c r="BC390" s="46"/>
      <c r="BD390" s="47"/>
    </row>
    <row r="391" spans="1:56" ht="15.75" customHeight="1" x14ac:dyDescent="0.3">
      <c r="A391" s="46"/>
      <c r="B391" s="47"/>
      <c r="C391" s="51"/>
      <c r="D391" s="15"/>
      <c r="E391" s="15"/>
      <c r="F391" s="15"/>
      <c r="G391" s="15"/>
      <c r="H391" s="15"/>
      <c r="I391" s="15"/>
      <c r="J391" s="15"/>
      <c r="K391" s="51"/>
      <c r="L391" s="47"/>
      <c r="M391" s="52"/>
      <c r="N391" s="45"/>
      <c r="O391" s="46"/>
      <c r="P391" s="46"/>
      <c r="Q391" s="45"/>
      <c r="R391" s="53"/>
      <c r="S391" s="53"/>
      <c r="T391" s="46" t="s">
        <v>13</v>
      </c>
      <c r="U391" s="17"/>
      <c r="V391" s="34"/>
      <c r="W391" s="1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7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5"/>
      <c r="BC391" s="46"/>
      <c r="BD391" s="47"/>
    </row>
    <row r="392" spans="1:56" ht="15.75" customHeight="1" x14ac:dyDescent="0.3">
      <c r="A392" s="46"/>
      <c r="B392" s="47"/>
      <c r="C392" s="51"/>
      <c r="D392" s="15"/>
      <c r="E392" s="15"/>
      <c r="F392" s="15"/>
      <c r="G392" s="15"/>
      <c r="H392" s="15"/>
      <c r="I392" s="15"/>
      <c r="J392" s="15"/>
      <c r="K392" s="51"/>
      <c r="L392" s="47"/>
      <c r="M392" s="52"/>
      <c r="N392" s="45"/>
      <c r="O392" s="46"/>
      <c r="P392" s="46"/>
      <c r="Q392" s="45"/>
      <c r="R392" s="53"/>
      <c r="S392" s="53"/>
      <c r="T392" s="46"/>
      <c r="U392" s="17"/>
      <c r="V392" s="3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7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5"/>
      <c r="BC392" s="46"/>
      <c r="BD392" s="47"/>
    </row>
    <row r="393" spans="1:56" ht="15.75" customHeight="1" x14ac:dyDescent="0.3">
      <c r="A393" s="46"/>
      <c r="B393" s="47"/>
      <c r="C393" s="51"/>
      <c r="D393" s="15"/>
      <c r="E393" s="15"/>
      <c r="F393" s="15"/>
      <c r="G393" s="15"/>
      <c r="H393" s="15"/>
      <c r="I393" s="15"/>
      <c r="J393" s="15"/>
      <c r="K393" s="51"/>
      <c r="L393" s="47"/>
      <c r="M393" s="52"/>
      <c r="N393" s="45"/>
      <c r="O393" s="46"/>
      <c r="P393" s="46"/>
      <c r="Q393" s="45"/>
      <c r="R393" s="53"/>
      <c r="S393" s="53"/>
      <c r="T393" s="46" t="s">
        <v>21</v>
      </c>
      <c r="U393" s="17"/>
      <c r="V393" s="34"/>
      <c r="W393" s="1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7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5"/>
      <c r="BC393" s="46"/>
      <c r="BD393" s="47"/>
    </row>
    <row r="394" spans="1:56" ht="15.75" customHeight="1" x14ac:dyDescent="0.3">
      <c r="A394" s="46"/>
      <c r="B394" s="47"/>
      <c r="C394" s="51"/>
      <c r="D394" s="15"/>
      <c r="E394" s="15"/>
      <c r="F394" s="15"/>
      <c r="G394" s="15"/>
      <c r="H394" s="15"/>
      <c r="I394" s="15"/>
      <c r="J394" s="15"/>
      <c r="K394" s="51"/>
      <c r="L394" s="47"/>
      <c r="M394" s="52"/>
      <c r="N394" s="45"/>
      <c r="O394" s="46"/>
      <c r="P394" s="46"/>
      <c r="Q394" s="45"/>
      <c r="R394" s="53"/>
      <c r="S394" s="53"/>
      <c r="T394" s="46"/>
      <c r="U394" s="17"/>
      <c r="V394" s="17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7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5"/>
      <c r="BC394" s="46"/>
      <c r="BD394" s="47"/>
    </row>
    <row r="395" spans="1:56" ht="15.75" customHeight="1" x14ac:dyDescent="0.3">
      <c r="A395" s="46" t="s">
        <v>40</v>
      </c>
      <c r="B395" s="47">
        <v>33100000</v>
      </c>
      <c r="C395" s="51" t="s">
        <v>228</v>
      </c>
      <c r="D395" s="15"/>
      <c r="E395" s="15"/>
      <c r="F395" s="15"/>
      <c r="G395" s="15"/>
      <c r="H395" s="15"/>
      <c r="I395" s="15"/>
      <c r="J395" s="15"/>
      <c r="K395" s="51" t="s">
        <v>1023</v>
      </c>
      <c r="L395" s="47" t="s">
        <v>237</v>
      </c>
      <c r="M395" s="52" t="s">
        <v>526</v>
      </c>
      <c r="N395" s="45">
        <v>2400</v>
      </c>
      <c r="O395" s="46" t="s">
        <v>23</v>
      </c>
      <c r="P395" s="46" t="s">
        <v>23</v>
      </c>
      <c r="Q395" s="45" t="e">
        <f>#REF!-N395</f>
        <v>#REF!</v>
      </c>
      <c r="R395" s="53" t="s">
        <v>45</v>
      </c>
      <c r="S395" s="53" t="s">
        <v>46</v>
      </c>
      <c r="T395" s="46" t="s">
        <v>11</v>
      </c>
      <c r="U395" s="17"/>
      <c r="V395" s="34"/>
      <c r="W395" s="1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7"/>
      <c r="AO395" s="44">
        <f>SUM(W395:W396)</f>
        <v>0</v>
      </c>
      <c r="AP395" s="44">
        <f>SUM(X395:X396)</f>
        <v>0</v>
      </c>
      <c r="AQ395" s="44">
        <f>SUM(W397:W400)</f>
        <v>2400</v>
      </c>
      <c r="AR395" s="44">
        <f>SUM(X397:X400)</f>
        <v>2400</v>
      </c>
      <c r="AS395" s="44">
        <f>SUM(W401:W402)</f>
        <v>0</v>
      </c>
      <c r="AT395" s="44">
        <f>SUM(X401:X402)</f>
        <v>0</v>
      </c>
      <c r="AU395" s="44">
        <f>SUM(W403:W404)</f>
        <v>0</v>
      </c>
      <c r="AV395" s="44">
        <f>SUM(X403:X404)</f>
        <v>0</v>
      </c>
      <c r="AW395" s="44">
        <f t="shared" ref="AW395:AX395" si="29">AO395+AQ395+AS395+AU395</f>
        <v>2400</v>
      </c>
      <c r="AX395" s="44">
        <f t="shared" si="29"/>
        <v>2400</v>
      </c>
      <c r="AY395" s="44">
        <f>N395-AW395</f>
        <v>0</v>
      </c>
      <c r="AZ395" s="44">
        <f>N395-AX395</f>
        <v>0</v>
      </c>
      <c r="BA395" s="44">
        <f>AW395*100/N395</f>
        <v>100</v>
      </c>
      <c r="BB395" s="45"/>
      <c r="BC395" s="46" t="s">
        <v>351</v>
      </c>
      <c r="BD395" s="47" t="s">
        <v>237</v>
      </c>
    </row>
    <row r="396" spans="1:56" ht="15.75" customHeight="1" x14ac:dyDescent="0.3">
      <c r="A396" s="46"/>
      <c r="B396" s="47"/>
      <c r="C396" s="51"/>
      <c r="D396" s="15"/>
      <c r="E396" s="15"/>
      <c r="F396" s="15"/>
      <c r="G396" s="15"/>
      <c r="H396" s="15"/>
      <c r="I396" s="15"/>
      <c r="J396" s="15"/>
      <c r="K396" s="51"/>
      <c r="L396" s="47"/>
      <c r="M396" s="52"/>
      <c r="N396" s="45"/>
      <c r="O396" s="46"/>
      <c r="P396" s="46"/>
      <c r="Q396" s="45"/>
      <c r="R396" s="53"/>
      <c r="S396" s="53"/>
      <c r="T396" s="46"/>
      <c r="U396" s="17"/>
      <c r="V396" s="3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3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5"/>
      <c r="BC396" s="46"/>
      <c r="BD396" s="47"/>
    </row>
    <row r="397" spans="1:56" ht="15.75" customHeight="1" x14ac:dyDescent="0.3">
      <c r="A397" s="46"/>
      <c r="B397" s="47"/>
      <c r="C397" s="51"/>
      <c r="D397" s="15"/>
      <c r="E397" s="15"/>
      <c r="F397" s="15"/>
      <c r="G397" s="15"/>
      <c r="H397" s="15"/>
      <c r="I397" s="15"/>
      <c r="J397" s="15"/>
      <c r="K397" s="51"/>
      <c r="L397" s="47"/>
      <c r="M397" s="52"/>
      <c r="N397" s="45"/>
      <c r="O397" s="46"/>
      <c r="P397" s="46"/>
      <c r="Q397" s="45"/>
      <c r="R397" s="53"/>
      <c r="S397" s="53"/>
      <c r="T397" s="46" t="s">
        <v>20</v>
      </c>
      <c r="U397" s="17" t="s">
        <v>702</v>
      </c>
      <c r="V397" s="34" t="s">
        <v>692</v>
      </c>
      <c r="W397" s="1">
        <v>400</v>
      </c>
      <c r="X397" s="1">
        <v>400</v>
      </c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7" t="s">
        <v>721</v>
      </c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5"/>
      <c r="BC397" s="46"/>
      <c r="BD397" s="47"/>
    </row>
    <row r="398" spans="1:56" ht="15.75" customHeight="1" x14ac:dyDescent="0.3">
      <c r="A398" s="46"/>
      <c r="B398" s="47"/>
      <c r="C398" s="51"/>
      <c r="D398" s="15"/>
      <c r="E398" s="15"/>
      <c r="F398" s="15"/>
      <c r="G398" s="15"/>
      <c r="H398" s="15"/>
      <c r="I398" s="15"/>
      <c r="J398" s="15"/>
      <c r="K398" s="51"/>
      <c r="L398" s="47"/>
      <c r="M398" s="52"/>
      <c r="N398" s="45"/>
      <c r="O398" s="46"/>
      <c r="P398" s="46"/>
      <c r="Q398" s="45"/>
      <c r="R398" s="53"/>
      <c r="S398" s="53"/>
      <c r="T398" s="46"/>
      <c r="U398" s="17" t="s">
        <v>587</v>
      </c>
      <c r="V398" s="34" t="s">
        <v>542</v>
      </c>
      <c r="W398" s="1">
        <v>400</v>
      </c>
      <c r="X398" s="1">
        <v>400</v>
      </c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7" t="s">
        <v>578</v>
      </c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5"/>
      <c r="BC398" s="46"/>
      <c r="BD398" s="47"/>
    </row>
    <row r="399" spans="1:56" ht="15.75" customHeight="1" x14ac:dyDescent="0.3">
      <c r="A399" s="46"/>
      <c r="B399" s="47"/>
      <c r="C399" s="51"/>
      <c r="D399" s="15"/>
      <c r="E399" s="15"/>
      <c r="F399" s="15"/>
      <c r="G399" s="15"/>
      <c r="H399" s="15"/>
      <c r="I399" s="15"/>
      <c r="J399" s="15"/>
      <c r="K399" s="51"/>
      <c r="L399" s="47"/>
      <c r="M399" s="52"/>
      <c r="N399" s="45"/>
      <c r="O399" s="46"/>
      <c r="P399" s="46"/>
      <c r="Q399" s="45"/>
      <c r="R399" s="53"/>
      <c r="S399" s="53"/>
      <c r="T399" s="46"/>
      <c r="U399" s="17" t="s">
        <v>1020</v>
      </c>
      <c r="V399" s="34" t="s">
        <v>989</v>
      </c>
      <c r="W399" s="1">
        <v>1200</v>
      </c>
      <c r="X399" s="1">
        <v>1200</v>
      </c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7" t="s">
        <v>1041</v>
      </c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5"/>
      <c r="BC399" s="46"/>
      <c r="BD399" s="47"/>
    </row>
    <row r="400" spans="1:56" ht="15.75" customHeight="1" x14ac:dyDescent="0.3">
      <c r="A400" s="46"/>
      <c r="B400" s="47"/>
      <c r="C400" s="51"/>
      <c r="D400" s="15"/>
      <c r="E400" s="15"/>
      <c r="F400" s="15"/>
      <c r="G400" s="15"/>
      <c r="H400" s="15"/>
      <c r="I400" s="15"/>
      <c r="J400" s="15"/>
      <c r="K400" s="51"/>
      <c r="L400" s="47"/>
      <c r="M400" s="52"/>
      <c r="N400" s="45"/>
      <c r="O400" s="46"/>
      <c r="P400" s="46"/>
      <c r="Q400" s="45"/>
      <c r="R400" s="53"/>
      <c r="S400" s="53"/>
      <c r="T400" s="46"/>
      <c r="U400" s="17" t="s">
        <v>823</v>
      </c>
      <c r="V400" s="34" t="s">
        <v>578</v>
      </c>
      <c r="W400" s="1">
        <v>400</v>
      </c>
      <c r="X400" s="1">
        <v>400</v>
      </c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7" t="s">
        <v>701</v>
      </c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5"/>
      <c r="BC400" s="46"/>
      <c r="BD400" s="47"/>
    </row>
    <row r="401" spans="1:56" ht="15.75" customHeight="1" x14ac:dyDescent="0.3">
      <c r="A401" s="46"/>
      <c r="B401" s="47"/>
      <c r="C401" s="51"/>
      <c r="D401" s="15"/>
      <c r="E401" s="15"/>
      <c r="F401" s="15"/>
      <c r="G401" s="15"/>
      <c r="H401" s="15"/>
      <c r="I401" s="15"/>
      <c r="J401" s="15"/>
      <c r="K401" s="51"/>
      <c r="L401" s="47"/>
      <c r="M401" s="52"/>
      <c r="N401" s="45"/>
      <c r="O401" s="46"/>
      <c r="P401" s="46"/>
      <c r="Q401" s="45"/>
      <c r="R401" s="53"/>
      <c r="S401" s="53"/>
      <c r="T401" s="46" t="s">
        <v>13</v>
      </c>
      <c r="U401" s="17"/>
      <c r="V401" s="34"/>
      <c r="W401" s="1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7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5"/>
      <c r="BC401" s="46"/>
      <c r="BD401" s="47"/>
    </row>
    <row r="402" spans="1:56" ht="15.75" customHeight="1" x14ac:dyDescent="0.3">
      <c r="A402" s="46"/>
      <c r="B402" s="47"/>
      <c r="C402" s="51"/>
      <c r="D402" s="15"/>
      <c r="E402" s="15"/>
      <c r="F402" s="15"/>
      <c r="G402" s="15"/>
      <c r="H402" s="15"/>
      <c r="I402" s="15"/>
      <c r="J402" s="15"/>
      <c r="K402" s="51"/>
      <c r="L402" s="47"/>
      <c r="M402" s="52"/>
      <c r="N402" s="45"/>
      <c r="O402" s="46"/>
      <c r="P402" s="46"/>
      <c r="Q402" s="45"/>
      <c r="R402" s="53"/>
      <c r="S402" s="53"/>
      <c r="T402" s="46"/>
      <c r="U402" s="17"/>
      <c r="V402" s="3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7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5"/>
      <c r="BC402" s="46"/>
      <c r="BD402" s="47"/>
    </row>
    <row r="403" spans="1:56" ht="15.75" customHeight="1" x14ac:dyDescent="0.3">
      <c r="A403" s="46"/>
      <c r="B403" s="47"/>
      <c r="C403" s="51"/>
      <c r="D403" s="15"/>
      <c r="E403" s="15"/>
      <c r="F403" s="15"/>
      <c r="G403" s="15"/>
      <c r="H403" s="15"/>
      <c r="I403" s="15"/>
      <c r="J403" s="15"/>
      <c r="K403" s="51"/>
      <c r="L403" s="47"/>
      <c r="M403" s="52"/>
      <c r="N403" s="45"/>
      <c r="O403" s="46"/>
      <c r="P403" s="46"/>
      <c r="Q403" s="45"/>
      <c r="R403" s="53"/>
      <c r="S403" s="53"/>
      <c r="T403" s="46" t="s">
        <v>21</v>
      </c>
      <c r="U403" s="17"/>
      <c r="V403" s="34"/>
      <c r="W403" s="1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7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5"/>
      <c r="BC403" s="46"/>
      <c r="BD403" s="47"/>
    </row>
    <row r="404" spans="1:56" ht="15.75" customHeight="1" x14ac:dyDescent="0.3">
      <c r="A404" s="46"/>
      <c r="B404" s="47"/>
      <c r="C404" s="51"/>
      <c r="D404" s="15"/>
      <c r="E404" s="15"/>
      <c r="F404" s="15"/>
      <c r="G404" s="15"/>
      <c r="H404" s="15"/>
      <c r="I404" s="15"/>
      <c r="J404" s="15"/>
      <c r="K404" s="51"/>
      <c r="L404" s="47"/>
      <c r="M404" s="52"/>
      <c r="N404" s="45"/>
      <c r="O404" s="46"/>
      <c r="P404" s="46"/>
      <c r="Q404" s="45"/>
      <c r="R404" s="53"/>
      <c r="S404" s="53"/>
      <c r="T404" s="46"/>
      <c r="U404" s="17"/>
      <c r="V404" s="17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7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5"/>
      <c r="BC404" s="46"/>
      <c r="BD404" s="47"/>
    </row>
    <row r="405" spans="1:56" ht="15.75" customHeight="1" x14ac:dyDescent="0.3">
      <c r="A405" s="51" t="s">
        <v>40</v>
      </c>
      <c r="B405" s="47">
        <v>33100000</v>
      </c>
      <c r="C405" s="51" t="s">
        <v>295</v>
      </c>
      <c r="D405" s="15"/>
      <c r="E405" s="15"/>
      <c r="F405" s="15"/>
      <c r="G405" s="15"/>
      <c r="H405" s="15"/>
      <c r="I405" s="15"/>
      <c r="J405" s="15"/>
      <c r="K405" s="51" t="s">
        <v>48</v>
      </c>
      <c r="L405" s="47" t="s">
        <v>298</v>
      </c>
      <c r="M405" s="52" t="s">
        <v>401</v>
      </c>
      <c r="N405" s="45">
        <v>26422</v>
      </c>
      <c r="O405" s="46" t="s">
        <v>23</v>
      </c>
      <c r="P405" s="46" t="s">
        <v>23</v>
      </c>
      <c r="Q405" s="45" t="e">
        <f>#REF!-N405</f>
        <v>#REF!</v>
      </c>
      <c r="R405" s="53" t="s">
        <v>45</v>
      </c>
      <c r="S405" s="53" t="s">
        <v>46</v>
      </c>
      <c r="T405" s="46" t="s">
        <v>11</v>
      </c>
      <c r="U405" s="17"/>
      <c r="V405" s="34"/>
      <c r="W405" s="1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7"/>
      <c r="AO405" s="44">
        <f t="shared" ref="AO405" si="30">SUM(W405:W406)</f>
        <v>0</v>
      </c>
      <c r="AP405" s="44">
        <f t="shared" ref="AP405" si="31">SUM(X405:X406)</f>
        <v>0</v>
      </c>
      <c r="AQ405" s="44">
        <f>SUM(W408:W410)</f>
        <v>6568</v>
      </c>
      <c r="AR405" s="44">
        <f>SUM(X407:X410)</f>
        <v>8738</v>
      </c>
      <c r="AS405" s="44">
        <f t="shared" ref="AS405" si="32">SUM(W411:W412)</f>
        <v>0</v>
      </c>
      <c r="AT405" s="44">
        <f t="shared" ref="AT405" si="33">SUM(X411:X412)</f>
        <v>0</v>
      </c>
      <c r="AU405" s="44">
        <f t="shared" ref="AU405" si="34">SUM(W413:W414)</f>
        <v>0</v>
      </c>
      <c r="AV405" s="44">
        <f t="shared" ref="AV405" si="35">SUM(X413:X414)</f>
        <v>0</v>
      </c>
      <c r="AW405" s="44">
        <f t="shared" ref="AW405" si="36">AO405+AQ405+AS405+AU405</f>
        <v>6568</v>
      </c>
      <c r="AX405" s="44">
        <f t="shared" ref="AX405" si="37">AP405+AR405+AT405+AV405</f>
        <v>8738</v>
      </c>
      <c r="AY405" s="44">
        <f>N405-AW405</f>
        <v>19854</v>
      </c>
      <c r="AZ405" s="44">
        <f>N405-AX405</f>
        <v>17684</v>
      </c>
      <c r="BA405" s="44">
        <f>AW405*100/N405</f>
        <v>24.858072818106123</v>
      </c>
      <c r="BB405" s="45"/>
      <c r="BC405" s="46" t="s">
        <v>352</v>
      </c>
      <c r="BD405" s="47" t="s">
        <v>298</v>
      </c>
    </row>
    <row r="406" spans="1:56" ht="15.75" customHeight="1" x14ac:dyDescent="0.3">
      <c r="A406" s="51"/>
      <c r="B406" s="47"/>
      <c r="C406" s="51"/>
      <c r="D406" s="15"/>
      <c r="E406" s="15"/>
      <c r="F406" s="15"/>
      <c r="G406" s="15"/>
      <c r="H406" s="15"/>
      <c r="I406" s="15"/>
      <c r="J406" s="15"/>
      <c r="K406" s="51"/>
      <c r="L406" s="47"/>
      <c r="M406" s="52"/>
      <c r="N406" s="45"/>
      <c r="O406" s="46"/>
      <c r="P406" s="46"/>
      <c r="Q406" s="45"/>
      <c r="R406" s="53"/>
      <c r="S406" s="53"/>
      <c r="T406" s="46"/>
      <c r="U406" s="17"/>
      <c r="V406" s="3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3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5"/>
      <c r="BC406" s="46"/>
      <c r="BD406" s="47"/>
    </row>
    <row r="407" spans="1:56" ht="15.75" customHeight="1" x14ac:dyDescent="0.3">
      <c r="A407" s="51"/>
      <c r="B407" s="47"/>
      <c r="C407" s="51"/>
      <c r="D407" s="15"/>
      <c r="E407" s="15"/>
      <c r="F407" s="15"/>
      <c r="G407" s="15"/>
      <c r="H407" s="15"/>
      <c r="I407" s="15"/>
      <c r="J407" s="15"/>
      <c r="K407" s="51"/>
      <c r="L407" s="47"/>
      <c r="M407" s="52"/>
      <c r="N407" s="45"/>
      <c r="O407" s="46"/>
      <c r="P407" s="46"/>
      <c r="Q407" s="45"/>
      <c r="R407" s="53"/>
      <c r="S407" s="53"/>
      <c r="T407" s="14"/>
      <c r="U407" s="17" t="s">
        <v>590</v>
      </c>
      <c r="V407" s="34" t="s">
        <v>542</v>
      </c>
      <c r="W407" s="1">
        <v>2170</v>
      </c>
      <c r="X407" s="1">
        <v>2170</v>
      </c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34" t="s">
        <v>578</v>
      </c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5"/>
      <c r="BC407" s="46"/>
      <c r="BD407" s="47"/>
    </row>
    <row r="408" spans="1:56" ht="15.75" customHeight="1" x14ac:dyDescent="0.3">
      <c r="A408" s="51"/>
      <c r="B408" s="47"/>
      <c r="C408" s="51"/>
      <c r="D408" s="15"/>
      <c r="E408" s="15"/>
      <c r="F408" s="15"/>
      <c r="G408" s="15"/>
      <c r="H408" s="15"/>
      <c r="I408" s="15"/>
      <c r="J408" s="15"/>
      <c r="K408" s="51"/>
      <c r="L408" s="47"/>
      <c r="M408" s="52"/>
      <c r="N408" s="45"/>
      <c r="O408" s="46"/>
      <c r="P408" s="46"/>
      <c r="Q408" s="45"/>
      <c r="R408" s="53"/>
      <c r="S408" s="53"/>
      <c r="T408" s="46"/>
      <c r="U408" s="17" t="s">
        <v>855</v>
      </c>
      <c r="V408" s="17" t="s">
        <v>721</v>
      </c>
      <c r="W408" s="2">
        <v>2251</v>
      </c>
      <c r="X408" s="2">
        <v>2251</v>
      </c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17" t="s">
        <v>866</v>
      </c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5"/>
      <c r="BC408" s="46"/>
      <c r="BD408" s="47"/>
    </row>
    <row r="409" spans="1:56" ht="15.75" customHeight="1" x14ac:dyDescent="0.3">
      <c r="A409" s="51"/>
      <c r="B409" s="47"/>
      <c r="C409" s="51"/>
      <c r="D409" s="15"/>
      <c r="E409" s="15"/>
      <c r="F409" s="15"/>
      <c r="G409" s="15"/>
      <c r="H409" s="15"/>
      <c r="I409" s="15"/>
      <c r="J409" s="15"/>
      <c r="K409" s="51"/>
      <c r="L409" s="47"/>
      <c r="M409" s="52"/>
      <c r="N409" s="45"/>
      <c r="O409" s="46"/>
      <c r="P409" s="46"/>
      <c r="Q409" s="45"/>
      <c r="R409" s="53"/>
      <c r="S409" s="53"/>
      <c r="T409" s="46"/>
      <c r="U409" s="17" t="s">
        <v>543</v>
      </c>
      <c r="V409" s="17" t="s">
        <v>473</v>
      </c>
      <c r="W409" s="2">
        <v>4267</v>
      </c>
      <c r="X409" s="2">
        <v>4267</v>
      </c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17" t="s">
        <v>553</v>
      </c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5"/>
      <c r="BC409" s="46"/>
      <c r="BD409" s="47"/>
    </row>
    <row r="410" spans="1:56" ht="15.75" customHeight="1" x14ac:dyDescent="0.3">
      <c r="A410" s="51"/>
      <c r="B410" s="47"/>
      <c r="C410" s="51"/>
      <c r="D410" s="15"/>
      <c r="E410" s="15"/>
      <c r="F410" s="15"/>
      <c r="G410" s="15"/>
      <c r="H410" s="15"/>
      <c r="I410" s="15"/>
      <c r="J410" s="15"/>
      <c r="K410" s="51"/>
      <c r="L410" s="47"/>
      <c r="M410" s="52"/>
      <c r="N410" s="45"/>
      <c r="O410" s="46"/>
      <c r="P410" s="46"/>
      <c r="Q410" s="45"/>
      <c r="R410" s="53"/>
      <c r="S410" s="53"/>
      <c r="T410" s="46"/>
      <c r="U410" s="17" t="s">
        <v>544</v>
      </c>
      <c r="V410" s="17" t="s">
        <v>495</v>
      </c>
      <c r="W410" s="2">
        <v>50</v>
      </c>
      <c r="X410" s="2">
        <v>50</v>
      </c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17" t="s">
        <v>553</v>
      </c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5"/>
      <c r="BC410" s="46"/>
      <c r="BD410" s="47"/>
    </row>
    <row r="411" spans="1:56" ht="15.75" customHeight="1" x14ac:dyDescent="0.3">
      <c r="A411" s="51"/>
      <c r="B411" s="47"/>
      <c r="C411" s="51"/>
      <c r="D411" s="15"/>
      <c r="E411" s="15"/>
      <c r="F411" s="15"/>
      <c r="G411" s="15"/>
      <c r="H411" s="15"/>
      <c r="I411" s="15"/>
      <c r="J411" s="15"/>
      <c r="K411" s="51"/>
      <c r="L411" s="47"/>
      <c r="M411" s="52"/>
      <c r="N411" s="45"/>
      <c r="O411" s="46"/>
      <c r="P411" s="46"/>
      <c r="Q411" s="45"/>
      <c r="R411" s="53"/>
      <c r="S411" s="53"/>
      <c r="T411" s="46" t="s">
        <v>13</v>
      </c>
      <c r="U411" s="17"/>
      <c r="V411" s="34"/>
      <c r="W411" s="1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7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5"/>
      <c r="BC411" s="46"/>
      <c r="BD411" s="47"/>
    </row>
    <row r="412" spans="1:56" ht="15.75" customHeight="1" x14ac:dyDescent="0.3">
      <c r="A412" s="51"/>
      <c r="B412" s="47"/>
      <c r="C412" s="51"/>
      <c r="D412" s="15"/>
      <c r="E412" s="15"/>
      <c r="F412" s="15"/>
      <c r="G412" s="15"/>
      <c r="H412" s="15"/>
      <c r="I412" s="15"/>
      <c r="J412" s="15"/>
      <c r="K412" s="51"/>
      <c r="L412" s="47"/>
      <c r="M412" s="52"/>
      <c r="N412" s="45"/>
      <c r="O412" s="46"/>
      <c r="P412" s="46"/>
      <c r="Q412" s="45"/>
      <c r="R412" s="53"/>
      <c r="S412" s="53"/>
      <c r="T412" s="46"/>
      <c r="U412" s="17"/>
      <c r="V412" s="3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7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5"/>
      <c r="BC412" s="46"/>
      <c r="BD412" s="47"/>
    </row>
    <row r="413" spans="1:56" ht="15.75" customHeight="1" x14ac:dyDescent="0.3">
      <c r="A413" s="51"/>
      <c r="B413" s="47"/>
      <c r="C413" s="51"/>
      <c r="D413" s="15"/>
      <c r="E413" s="15"/>
      <c r="F413" s="15"/>
      <c r="G413" s="15"/>
      <c r="H413" s="15"/>
      <c r="I413" s="15"/>
      <c r="J413" s="15"/>
      <c r="K413" s="51"/>
      <c r="L413" s="47"/>
      <c r="M413" s="52"/>
      <c r="N413" s="45"/>
      <c r="O413" s="46"/>
      <c r="P413" s="46"/>
      <c r="Q413" s="45"/>
      <c r="R413" s="53"/>
      <c r="S413" s="53"/>
      <c r="T413" s="46" t="s">
        <v>21</v>
      </c>
      <c r="U413" s="17"/>
      <c r="V413" s="34"/>
      <c r="W413" s="1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7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5"/>
      <c r="BC413" s="46"/>
      <c r="BD413" s="47"/>
    </row>
    <row r="414" spans="1:56" x14ac:dyDescent="0.3">
      <c r="A414" s="51"/>
      <c r="B414" s="47"/>
      <c r="C414" s="51"/>
      <c r="D414" s="15"/>
      <c r="E414" s="15"/>
      <c r="F414" s="15"/>
      <c r="G414" s="15"/>
      <c r="H414" s="15"/>
      <c r="I414" s="15"/>
      <c r="J414" s="15"/>
      <c r="K414" s="51"/>
      <c r="L414" s="47"/>
      <c r="M414" s="52"/>
      <c r="N414" s="45"/>
      <c r="O414" s="46"/>
      <c r="P414" s="46"/>
      <c r="Q414" s="45"/>
      <c r="R414" s="53"/>
      <c r="S414" s="53"/>
      <c r="T414" s="46"/>
      <c r="U414" s="17"/>
      <c r="V414" s="17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7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5"/>
      <c r="BC414" s="46"/>
      <c r="BD414" s="47"/>
    </row>
    <row r="415" spans="1:56" s="39" customFormat="1" ht="15.75" customHeight="1" x14ac:dyDescent="0.3">
      <c r="A415" s="51" t="s">
        <v>479</v>
      </c>
      <c r="B415" s="47">
        <v>33600000</v>
      </c>
      <c r="C415" s="51" t="s">
        <v>380</v>
      </c>
      <c r="D415" s="15"/>
      <c r="E415" s="15"/>
      <c r="F415" s="15"/>
      <c r="G415" s="15"/>
      <c r="H415" s="15"/>
      <c r="I415" s="15"/>
      <c r="J415" s="15"/>
      <c r="K415" s="51" t="s">
        <v>172</v>
      </c>
      <c r="L415" s="70" t="s">
        <v>483</v>
      </c>
      <c r="M415" s="52" t="s">
        <v>480</v>
      </c>
      <c r="N415" s="45">
        <v>1489</v>
      </c>
      <c r="O415" s="14"/>
      <c r="P415" s="14"/>
      <c r="Q415" s="13"/>
      <c r="R415" s="18"/>
      <c r="S415" s="18"/>
      <c r="T415" s="52" t="s">
        <v>11</v>
      </c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44">
        <f t="shared" ref="AO415" si="38">SUM(W415:W416)</f>
        <v>0</v>
      </c>
      <c r="AP415" s="44">
        <f t="shared" ref="AP415" si="39">SUM(X415:X416)</f>
        <v>0</v>
      </c>
      <c r="AQ415" s="44">
        <f>SUM(W417:W419)</f>
        <v>530.1</v>
      </c>
      <c r="AR415" s="44">
        <f>SUM(X417:X419)</f>
        <v>530.1</v>
      </c>
      <c r="AS415" s="44">
        <f t="shared" ref="AS415" si="40">SUM(W420:W421)</f>
        <v>0</v>
      </c>
      <c r="AT415" s="44">
        <f t="shared" ref="AT415" si="41">SUM(X420:X421)</f>
        <v>0</v>
      </c>
      <c r="AU415" s="44">
        <f t="shared" ref="AU415" si="42">SUM(W422:W423)</f>
        <v>0</v>
      </c>
      <c r="AV415" s="44">
        <f t="shared" ref="AV415" si="43">SUM(X422:X423)</f>
        <v>0</v>
      </c>
      <c r="AW415" s="44">
        <f t="shared" ref="AW415" si="44">AO415+AQ415+AS415+AU415</f>
        <v>530.1</v>
      </c>
      <c r="AX415" s="44">
        <f t="shared" ref="AX415" si="45">AP415+AR415+AT415+AV415</f>
        <v>530.1</v>
      </c>
      <c r="AY415" s="44">
        <f>N415-AW415</f>
        <v>958.9</v>
      </c>
      <c r="AZ415" s="44">
        <f>N415-AX415</f>
        <v>958.9</v>
      </c>
      <c r="BA415" s="44">
        <f>AW415*100/N415</f>
        <v>35.601074546675619</v>
      </c>
      <c r="BB415" s="13"/>
      <c r="BC415" s="46" t="s">
        <v>385</v>
      </c>
      <c r="BD415" s="70" t="s">
        <v>483</v>
      </c>
    </row>
    <row r="416" spans="1:56" s="39" customFormat="1" ht="15.75" customHeight="1" x14ac:dyDescent="0.3">
      <c r="A416" s="51"/>
      <c r="B416" s="47"/>
      <c r="C416" s="51"/>
      <c r="D416" s="15"/>
      <c r="E416" s="15"/>
      <c r="F416" s="15"/>
      <c r="G416" s="15"/>
      <c r="H416" s="15"/>
      <c r="I416" s="15"/>
      <c r="J416" s="15"/>
      <c r="K416" s="51"/>
      <c r="L416" s="70"/>
      <c r="M416" s="52"/>
      <c r="N416" s="45"/>
      <c r="O416" s="14"/>
      <c r="P416" s="14"/>
      <c r="Q416" s="13"/>
      <c r="R416" s="18"/>
      <c r="S416" s="18"/>
      <c r="T416" s="52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13"/>
      <c r="BC416" s="46"/>
      <c r="BD416" s="70"/>
    </row>
    <row r="417" spans="1:56" s="39" customFormat="1" ht="15.75" customHeight="1" x14ac:dyDescent="0.3">
      <c r="A417" s="51"/>
      <c r="B417" s="47"/>
      <c r="C417" s="51"/>
      <c r="D417" s="15"/>
      <c r="E417" s="15"/>
      <c r="F417" s="15"/>
      <c r="G417" s="15"/>
      <c r="H417" s="15"/>
      <c r="I417" s="15"/>
      <c r="J417" s="15"/>
      <c r="K417" s="51"/>
      <c r="L417" s="70"/>
      <c r="M417" s="52"/>
      <c r="N417" s="45"/>
      <c r="O417" s="14"/>
      <c r="P417" s="14"/>
      <c r="Q417" s="13"/>
      <c r="R417" s="18"/>
      <c r="S417" s="18"/>
      <c r="T417" s="46" t="s">
        <v>20</v>
      </c>
      <c r="U417" s="17" t="s">
        <v>791</v>
      </c>
      <c r="V417" s="34" t="s">
        <v>680</v>
      </c>
      <c r="W417" s="1">
        <v>123.2</v>
      </c>
      <c r="X417" s="1">
        <v>123.2</v>
      </c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7" t="s">
        <v>843</v>
      </c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13"/>
      <c r="BC417" s="46"/>
      <c r="BD417" s="70"/>
    </row>
    <row r="418" spans="1:56" s="39" customFormat="1" ht="15.75" customHeight="1" x14ac:dyDescent="0.3">
      <c r="A418" s="51"/>
      <c r="B418" s="47"/>
      <c r="C418" s="51"/>
      <c r="D418" s="15"/>
      <c r="E418" s="15"/>
      <c r="F418" s="15"/>
      <c r="G418" s="15"/>
      <c r="H418" s="15"/>
      <c r="I418" s="15"/>
      <c r="J418" s="15"/>
      <c r="K418" s="51"/>
      <c r="L418" s="70"/>
      <c r="M418" s="52"/>
      <c r="N418" s="45"/>
      <c r="O418" s="14"/>
      <c r="P418" s="14"/>
      <c r="Q418" s="13"/>
      <c r="R418" s="18"/>
      <c r="S418" s="18"/>
      <c r="T418" s="46"/>
      <c r="U418" s="17" t="s">
        <v>1019</v>
      </c>
      <c r="V418" s="34" t="s">
        <v>1014</v>
      </c>
      <c r="W418" s="1">
        <v>154.9</v>
      </c>
      <c r="X418" s="1">
        <v>154.9</v>
      </c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7" t="s">
        <v>1041</v>
      </c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13"/>
      <c r="BC418" s="46"/>
      <c r="BD418" s="70"/>
    </row>
    <row r="419" spans="1:56" s="39" customFormat="1" ht="15.75" customHeight="1" x14ac:dyDescent="0.3">
      <c r="A419" s="51"/>
      <c r="B419" s="47"/>
      <c r="C419" s="51"/>
      <c r="D419" s="15"/>
      <c r="E419" s="15"/>
      <c r="F419" s="15"/>
      <c r="G419" s="15"/>
      <c r="H419" s="15"/>
      <c r="I419" s="15"/>
      <c r="J419" s="15"/>
      <c r="K419" s="51"/>
      <c r="L419" s="70"/>
      <c r="M419" s="52"/>
      <c r="N419" s="45"/>
      <c r="O419" s="14"/>
      <c r="P419" s="14"/>
      <c r="Q419" s="13"/>
      <c r="R419" s="18"/>
      <c r="S419" s="18"/>
      <c r="T419" s="46"/>
      <c r="U419" s="17" t="s">
        <v>618</v>
      </c>
      <c r="V419" s="34" t="s">
        <v>511</v>
      </c>
      <c r="W419" s="1">
        <v>252</v>
      </c>
      <c r="X419" s="1">
        <v>252</v>
      </c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7" t="s">
        <v>493</v>
      </c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13"/>
      <c r="BC419" s="46"/>
      <c r="BD419" s="70"/>
    </row>
    <row r="420" spans="1:56" s="39" customFormat="1" ht="15.75" customHeight="1" x14ac:dyDescent="0.3">
      <c r="A420" s="51"/>
      <c r="B420" s="47"/>
      <c r="C420" s="51"/>
      <c r="D420" s="15"/>
      <c r="E420" s="15"/>
      <c r="F420" s="15"/>
      <c r="G420" s="15"/>
      <c r="H420" s="15"/>
      <c r="I420" s="15"/>
      <c r="J420" s="15"/>
      <c r="K420" s="51"/>
      <c r="L420" s="70"/>
      <c r="M420" s="52"/>
      <c r="N420" s="45"/>
      <c r="O420" s="14"/>
      <c r="P420" s="14"/>
      <c r="Q420" s="13"/>
      <c r="R420" s="18"/>
      <c r="S420" s="18"/>
      <c r="T420" s="46" t="s">
        <v>13</v>
      </c>
      <c r="U420" s="17"/>
      <c r="V420" s="34"/>
      <c r="W420" s="1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7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13"/>
      <c r="BC420" s="46"/>
      <c r="BD420" s="70"/>
    </row>
    <row r="421" spans="1:56" s="39" customFormat="1" ht="17.25" customHeight="1" x14ac:dyDescent="0.3">
      <c r="A421" s="51"/>
      <c r="B421" s="47"/>
      <c r="C421" s="51"/>
      <c r="D421" s="15"/>
      <c r="E421" s="15"/>
      <c r="F421" s="15"/>
      <c r="G421" s="15"/>
      <c r="H421" s="15"/>
      <c r="I421" s="15"/>
      <c r="J421" s="15"/>
      <c r="K421" s="51"/>
      <c r="L421" s="70"/>
      <c r="M421" s="52"/>
      <c r="N421" s="45"/>
      <c r="O421" s="14"/>
      <c r="P421" s="14"/>
      <c r="Q421" s="13"/>
      <c r="R421" s="18"/>
      <c r="S421" s="18"/>
      <c r="T421" s="46"/>
      <c r="U421" s="17"/>
      <c r="V421" s="34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7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13"/>
      <c r="BC421" s="46"/>
      <c r="BD421" s="70"/>
    </row>
    <row r="422" spans="1:56" s="39" customFormat="1" ht="15.75" customHeight="1" x14ac:dyDescent="0.3">
      <c r="A422" s="51"/>
      <c r="B422" s="47"/>
      <c r="C422" s="51"/>
      <c r="D422" s="15"/>
      <c r="E422" s="15"/>
      <c r="F422" s="15"/>
      <c r="G422" s="15"/>
      <c r="H422" s="15"/>
      <c r="I422" s="15"/>
      <c r="J422" s="15"/>
      <c r="K422" s="51"/>
      <c r="L422" s="70"/>
      <c r="M422" s="52"/>
      <c r="N422" s="45"/>
      <c r="O422" s="14"/>
      <c r="P422" s="14"/>
      <c r="Q422" s="13"/>
      <c r="R422" s="18"/>
      <c r="S422" s="18"/>
      <c r="T422" s="52" t="s">
        <v>21</v>
      </c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13"/>
      <c r="BC422" s="46"/>
      <c r="BD422" s="70"/>
    </row>
    <row r="423" spans="1:56" s="39" customFormat="1" ht="18.75" customHeight="1" x14ac:dyDescent="0.3">
      <c r="A423" s="51"/>
      <c r="B423" s="47"/>
      <c r="C423" s="51"/>
      <c r="D423" s="15"/>
      <c r="E423" s="15"/>
      <c r="F423" s="15"/>
      <c r="G423" s="15"/>
      <c r="H423" s="15"/>
      <c r="I423" s="15"/>
      <c r="J423" s="15"/>
      <c r="K423" s="51"/>
      <c r="L423" s="70"/>
      <c r="M423" s="52"/>
      <c r="N423" s="45"/>
      <c r="O423" s="14"/>
      <c r="P423" s="14"/>
      <c r="Q423" s="13"/>
      <c r="R423" s="18"/>
      <c r="S423" s="18"/>
      <c r="T423" s="52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13"/>
      <c r="BC423" s="46"/>
      <c r="BD423" s="70"/>
    </row>
    <row r="424" spans="1:56" s="39" customFormat="1" ht="15.75" customHeight="1" x14ac:dyDescent="0.3">
      <c r="A424" s="51" t="s">
        <v>479</v>
      </c>
      <c r="B424" s="47">
        <v>33600000</v>
      </c>
      <c r="C424" s="51" t="s">
        <v>380</v>
      </c>
      <c r="D424" s="15"/>
      <c r="E424" s="15"/>
      <c r="F424" s="15"/>
      <c r="G424" s="15"/>
      <c r="H424" s="15"/>
      <c r="I424" s="15"/>
      <c r="J424" s="15"/>
      <c r="K424" s="51" t="s">
        <v>172</v>
      </c>
      <c r="L424" s="70" t="s">
        <v>482</v>
      </c>
      <c r="M424" s="52" t="s">
        <v>481</v>
      </c>
      <c r="N424" s="45">
        <v>1035</v>
      </c>
      <c r="O424" s="14"/>
      <c r="P424" s="14"/>
      <c r="Q424" s="13"/>
      <c r="R424" s="18"/>
      <c r="S424" s="18"/>
      <c r="T424" s="46" t="s">
        <v>11</v>
      </c>
      <c r="U424" s="17"/>
      <c r="V424" s="34"/>
      <c r="W424" s="1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7"/>
      <c r="AO424" s="44">
        <f t="shared" ref="AO424" si="46">SUM(W424:W425)</f>
        <v>0</v>
      </c>
      <c r="AP424" s="44">
        <f t="shared" ref="AP424" si="47">SUM(X424:X425)</f>
        <v>0</v>
      </c>
      <c r="AQ424" s="44">
        <f t="shared" ref="AQ424" si="48">SUM(W426:W427)</f>
        <v>690</v>
      </c>
      <c r="AR424" s="44">
        <f t="shared" ref="AR424" si="49">SUM(X426:X427)</f>
        <v>690</v>
      </c>
      <c r="AS424" s="44">
        <f t="shared" ref="AS424" si="50">SUM(W428:W429)</f>
        <v>0</v>
      </c>
      <c r="AT424" s="44">
        <f t="shared" ref="AT424" si="51">SUM(X428:X429)</f>
        <v>0</v>
      </c>
      <c r="AU424" s="44">
        <f t="shared" ref="AU424" si="52">SUM(W430:W431)</f>
        <v>0</v>
      </c>
      <c r="AV424" s="44">
        <f t="shared" ref="AV424" si="53">SUM(X430:X431)</f>
        <v>0</v>
      </c>
      <c r="AW424" s="44">
        <f t="shared" ref="AW424" si="54">AO424+AQ424+AS424+AU424</f>
        <v>690</v>
      </c>
      <c r="AX424" s="44">
        <f t="shared" ref="AX424" si="55">AP424+AR424+AT424+AV424</f>
        <v>690</v>
      </c>
      <c r="AY424" s="44">
        <f>N424-AW424</f>
        <v>345</v>
      </c>
      <c r="AZ424" s="44">
        <f>N424-AX424</f>
        <v>345</v>
      </c>
      <c r="BA424" s="44">
        <f>AW424*100/N424</f>
        <v>66.666666666666671</v>
      </c>
      <c r="BB424" s="13"/>
      <c r="BC424" s="46" t="s">
        <v>530</v>
      </c>
      <c r="BD424" s="70" t="s">
        <v>482</v>
      </c>
    </row>
    <row r="425" spans="1:56" s="39" customFormat="1" ht="15.75" customHeight="1" x14ac:dyDescent="0.3">
      <c r="A425" s="51"/>
      <c r="B425" s="47"/>
      <c r="C425" s="51"/>
      <c r="D425" s="15"/>
      <c r="E425" s="15"/>
      <c r="F425" s="15"/>
      <c r="G425" s="15"/>
      <c r="H425" s="15"/>
      <c r="I425" s="15"/>
      <c r="J425" s="15"/>
      <c r="K425" s="51"/>
      <c r="L425" s="70"/>
      <c r="M425" s="52"/>
      <c r="N425" s="45"/>
      <c r="O425" s="14"/>
      <c r="P425" s="14"/>
      <c r="Q425" s="13"/>
      <c r="R425" s="18"/>
      <c r="S425" s="18"/>
      <c r="T425" s="46"/>
      <c r="U425" s="17"/>
      <c r="V425" s="34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3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13"/>
      <c r="BC425" s="46"/>
      <c r="BD425" s="70"/>
    </row>
    <row r="426" spans="1:56" s="39" customFormat="1" ht="15.75" customHeight="1" x14ac:dyDescent="0.3">
      <c r="A426" s="51"/>
      <c r="B426" s="47"/>
      <c r="C426" s="51"/>
      <c r="D426" s="15"/>
      <c r="E426" s="15"/>
      <c r="F426" s="15"/>
      <c r="G426" s="15"/>
      <c r="H426" s="15"/>
      <c r="I426" s="15"/>
      <c r="J426" s="15"/>
      <c r="K426" s="51"/>
      <c r="L426" s="70"/>
      <c r="M426" s="52"/>
      <c r="N426" s="45"/>
      <c r="O426" s="14"/>
      <c r="P426" s="14"/>
      <c r="Q426" s="13"/>
      <c r="R426" s="18"/>
      <c r="S426" s="18"/>
      <c r="T426" s="46" t="s">
        <v>20</v>
      </c>
      <c r="U426" s="17"/>
      <c r="V426" s="34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7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13"/>
      <c r="BC426" s="46"/>
      <c r="BD426" s="70"/>
    </row>
    <row r="427" spans="1:56" s="39" customFormat="1" ht="15.75" customHeight="1" x14ac:dyDescent="0.3">
      <c r="A427" s="51"/>
      <c r="B427" s="47"/>
      <c r="C427" s="51"/>
      <c r="D427" s="15"/>
      <c r="E427" s="15"/>
      <c r="F427" s="15"/>
      <c r="G427" s="15"/>
      <c r="H427" s="15"/>
      <c r="I427" s="15"/>
      <c r="J427" s="15"/>
      <c r="K427" s="51"/>
      <c r="L427" s="70"/>
      <c r="M427" s="52"/>
      <c r="N427" s="45"/>
      <c r="O427" s="14"/>
      <c r="P427" s="14"/>
      <c r="Q427" s="13"/>
      <c r="R427" s="18"/>
      <c r="S427" s="18"/>
      <c r="T427" s="46"/>
      <c r="U427" s="17" t="s">
        <v>619</v>
      </c>
      <c r="V427" s="34" t="s">
        <v>511</v>
      </c>
      <c r="W427" s="1">
        <v>690</v>
      </c>
      <c r="X427" s="1">
        <v>690</v>
      </c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7" t="s">
        <v>493</v>
      </c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13"/>
      <c r="BC427" s="46"/>
      <c r="BD427" s="70"/>
    </row>
    <row r="428" spans="1:56" s="39" customFormat="1" ht="15.75" customHeight="1" x14ac:dyDescent="0.3">
      <c r="A428" s="51"/>
      <c r="B428" s="47"/>
      <c r="C428" s="51"/>
      <c r="D428" s="15"/>
      <c r="E428" s="15"/>
      <c r="F428" s="15"/>
      <c r="G428" s="15"/>
      <c r="H428" s="15"/>
      <c r="I428" s="15"/>
      <c r="J428" s="15"/>
      <c r="K428" s="51"/>
      <c r="L428" s="70"/>
      <c r="M428" s="52"/>
      <c r="N428" s="45"/>
      <c r="O428" s="14"/>
      <c r="P428" s="14"/>
      <c r="Q428" s="13"/>
      <c r="R428" s="18"/>
      <c r="S428" s="18"/>
      <c r="T428" s="46" t="s">
        <v>13</v>
      </c>
      <c r="U428" s="17"/>
      <c r="V428" s="34"/>
      <c r="W428" s="1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7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13"/>
      <c r="BC428" s="46"/>
      <c r="BD428" s="70"/>
    </row>
    <row r="429" spans="1:56" s="39" customFormat="1" ht="16.5" customHeight="1" x14ac:dyDescent="0.3">
      <c r="A429" s="51"/>
      <c r="B429" s="47"/>
      <c r="C429" s="51"/>
      <c r="D429" s="15"/>
      <c r="E429" s="15"/>
      <c r="F429" s="15"/>
      <c r="G429" s="15"/>
      <c r="H429" s="15"/>
      <c r="I429" s="15"/>
      <c r="J429" s="15"/>
      <c r="K429" s="51"/>
      <c r="L429" s="70"/>
      <c r="M429" s="52"/>
      <c r="N429" s="45"/>
      <c r="O429" s="14"/>
      <c r="P429" s="14"/>
      <c r="Q429" s="13"/>
      <c r="R429" s="18"/>
      <c r="S429" s="18"/>
      <c r="T429" s="46"/>
      <c r="U429" s="17"/>
      <c r="V429" s="34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7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13"/>
      <c r="BC429" s="46"/>
      <c r="BD429" s="70"/>
    </row>
    <row r="430" spans="1:56" s="39" customFormat="1" ht="15.75" customHeight="1" x14ac:dyDescent="0.3">
      <c r="A430" s="51"/>
      <c r="B430" s="47"/>
      <c r="C430" s="51"/>
      <c r="D430" s="15"/>
      <c r="E430" s="15"/>
      <c r="F430" s="15"/>
      <c r="G430" s="15"/>
      <c r="H430" s="15"/>
      <c r="I430" s="15"/>
      <c r="J430" s="15"/>
      <c r="K430" s="51"/>
      <c r="L430" s="70"/>
      <c r="M430" s="52"/>
      <c r="N430" s="45"/>
      <c r="O430" s="14"/>
      <c r="P430" s="14"/>
      <c r="Q430" s="13"/>
      <c r="R430" s="18"/>
      <c r="S430" s="18"/>
      <c r="T430" s="46" t="s">
        <v>21</v>
      </c>
      <c r="U430" s="17"/>
      <c r="V430" s="34"/>
      <c r="W430" s="1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7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13"/>
      <c r="BC430" s="46"/>
      <c r="BD430" s="70"/>
    </row>
    <row r="431" spans="1:56" s="39" customFormat="1" ht="15.75" customHeight="1" x14ac:dyDescent="0.3">
      <c r="A431" s="51"/>
      <c r="B431" s="47"/>
      <c r="C431" s="51"/>
      <c r="D431" s="15"/>
      <c r="E431" s="15"/>
      <c r="F431" s="15"/>
      <c r="G431" s="15"/>
      <c r="H431" s="15"/>
      <c r="I431" s="15"/>
      <c r="J431" s="15"/>
      <c r="K431" s="51"/>
      <c r="L431" s="70"/>
      <c r="M431" s="52"/>
      <c r="N431" s="45"/>
      <c r="O431" s="14"/>
      <c r="P431" s="14"/>
      <c r="Q431" s="13"/>
      <c r="R431" s="18"/>
      <c r="S431" s="18"/>
      <c r="T431" s="46"/>
      <c r="U431" s="17"/>
      <c r="V431" s="17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7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13"/>
      <c r="BC431" s="46"/>
      <c r="BD431" s="70"/>
    </row>
    <row r="432" spans="1:56" s="39" customFormat="1" ht="15.75" customHeight="1" x14ac:dyDescent="0.3">
      <c r="A432" s="51" t="s">
        <v>479</v>
      </c>
      <c r="B432" s="47">
        <v>33600000</v>
      </c>
      <c r="C432" s="51" t="s">
        <v>380</v>
      </c>
      <c r="D432" s="15"/>
      <c r="E432" s="15"/>
      <c r="F432" s="15"/>
      <c r="G432" s="15"/>
      <c r="H432" s="15"/>
      <c r="I432" s="15"/>
      <c r="J432" s="15"/>
      <c r="K432" s="51" t="s">
        <v>172</v>
      </c>
      <c r="L432" s="70" t="s">
        <v>549</v>
      </c>
      <c r="M432" s="52" t="s">
        <v>545</v>
      </c>
      <c r="N432" s="45">
        <v>1233.46</v>
      </c>
      <c r="O432" s="14"/>
      <c r="P432" s="14"/>
      <c r="Q432" s="13"/>
      <c r="R432" s="18"/>
      <c r="S432" s="18"/>
      <c r="T432" s="46" t="s">
        <v>11</v>
      </c>
      <c r="U432" s="17"/>
      <c r="V432" s="34"/>
      <c r="W432" s="1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7"/>
      <c r="AO432" s="44">
        <f t="shared" ref="AO432" si="56">SUM(W432:W433)</f>
        <v>0</v>
      </c>
      <c r="AP432" s="44">
        <f t="shared" ref="AP432" si="57">SUM(X432:X433)</f>
        <v>0</v>
      </c>
      <c r="AQ432" s="44">
        <f t="shared" ref="AQ432" si="58">SUM(W434:W436)</f>
        <v>1057.58</v>
      </c>
      <c r="AR432" s="44">
        <f t="shared" ref="AR432" si="59">SUM(X434:X436)</f>
        <v>1057.58</v>
      </c>
      <c r="AS432" s="44">
        <f t="shared" ref="AS432" si="60">SUM(W437:W438)</f>
        <v>0</v>
      </c>
      <c r="AT432" s="44">
        <f t="shared" ref="AT432" si="61">SUM(X437:X438)</f>
        <v>0</v>
      </c>
      <c r="AU432" s="44">
        <f t="shared" ref="AU432" si="62">SUM(W439:W440)</f>
        <v>0</v>
      </c>
      <c r="AV432" s="44">
        <f t="shared" ref="AV432" si="63">SUM(X439:X440)</f>
        <v>0</v>
      </c>
      <c r="AW432" s="44">
        <f t="shared" ref="AW432" si="64">AO432+AQ432+AS432+AU432</f>
        <v>1057.58</v>
      </c>
      <c r="AX432" s="44">
        <f t="shared" ref="AX432" si="65">AP432+AR432+AT432+AV432</f>
        <v>1057.58</v>
      </c>
      <c r="AY432" s="44">
        <f>N432-AW432</f>
        <v>175.88000000000011</v>
      </c>
      <c r="AZ432" s="44">
        <f>N432-AX432</f>
        <v>175.88000000000011</v>
      </c>
      <c r="BA432" s="44">
        <f>AW432*100/N432</f>
        <v>85.740923905112439</v>
      </c>
      <c r="BB432" s="13"/>
      <c r="BC432" s="46" t="s">
        <v>516</v>
      </c>
      <c r="BD432" s="70" t="s">
        <v>549</v>
      </c>
    </row>
    <row r="433" spans="1:56" s="39" customFormat="1" ht="15.75" customHeight="1" x14ac:dyDescent="0.3">
      <c r="A433" s="51"/>
      <c r="B433" s="47"/>
      <c r="C433" s="51"/>
      <c r="D433" s="15"/>
      <c r="E433" s="15"/>
      <c r="F433" s="15"/>
      <c r="G433" s="15"/>
      <c r="H433" s="15"/>
      <c r="I433" s="15"/>
      <c r="J433" s="15"/>
      <c r="K433" s="51"/>
      <c r="L433" s="70"/>
      <c r="M433" s="52"/>
      <c r="N433" s="45"/>
      <c r="O433" s="14"/>
      <c r="P433" s="14"/>
      <c r="Q433" s="13"/>
      <c r="R433" s="18"/>
      <c r="S433" s="18"/>
      <c r="T433" s="46"/>
      <c r="U433" s="17"/>
      <c r="V433" s="34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3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13"/>
      <c r="BC433" s="46"/>
      <c r="BD433" s="70"/>
    </row>
    <row r="434" spans="1:56" s="39" customFormat="1" ht="15.75" customHeight="1" x14ac:dyDescent="0.3">
      <c r="A434" s="51"/>
      <c r="B434" s="47"/>
      <c r="C434" s="51"/>
      <c r="D434" s="15"/>
      <c r="E434" s="15"/>
      <c r="F434" s="15"/>
      <c r="G434" s="15"/>
      <c r="H434" s="15"/>
      <c r="I434" s="15"/>
      <c r="J434" s="15"/>
      <c r="K434" s="51"/>
      <c r="L434" s="70"/>
      <c r="M434" s="52"/>
      <c r="N434" s="45"/>
      <c r="O434" s="14"/>
      <c r="P434" s="14"/>
      <c r="Q434" s="13"/>
      <c r="R434" s="18"/>
      <c r="S434" s="18"/>
      <c r="T434" s="46" t="s">
        <v>20</v>
      </c>
      <c r="U434" s="17" t="s">
        <v>588</v>
      </c>
      <c r="V434" s="34" t="s">
        <v>573</v>
      </c>
      <c r="W434" s="1">
        <v>73.28</v>
      </c>
      <c r="X434" s="1">
        <v>73.28</v>
      </c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7" t="s">
        <v>578</v>
      </c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13"/>
      <c r="BC434" s="46"/>
      <c r="BD434" s="70"/>
    </row>
    <row r="435" spans="1:56" s="39" customFormat="1" ht="15.75" customHeight="1" x14ac:dyDescent="0.3">
      <c r="A435" s="51"/>
      <c r="B435" s="47"/>
      <c r="C435" s="51"/>
      <c r="D435" s="15"/>
      <c r="E435" s="15"/>
      <c r="F435" s="15"/>
      <c r="G435" s="15"/>
      <c r="H435" s="15"/>
      <c r="I435" s="15"/>
      <c r="J435" s="15"/>
      <c r="K435" s="51"/>
      <c r="L435" s="70"/>
      <c r="M435" s="52"/>
      <c r="N435" s="45"/>
      <c r="O435" s="14"/>
      <c r="P435" s="14"/>
      <c r="Q435" s="13"/>
      <c r="R435" s="18"/>
      <c r="S435" s="18"/>
      <c r="T435" s="46"/>
      <c r="U435" s="17" t="s">
        <v>589</v>
      </c>
      <c r="V435" s="34" t="s">
        <v>570</v>
      </c>
      <c r="W435" s="1">
        <v>489</v>
      </c>
      <c r="X435" s="1">
        <v>489</v>
      </c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7" t="s">
        <v>578</v>
      </c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13"/>
      <c r="BC435" s="46"/>
      <c r="BD435" s="70"/>
    </row>
    <row r="436" spans="1:56" s="39" customFormat="1" ht="15.75" customHeight="1" x14ac:dyDescent="0.3">
      <c r="A436" s="51"/>
      <c r="B436" s="47"/>
      <c r="C436" s="51"/>
      <c r="D436" s="15"/>
      <c r="E436" s="15"/>
      <c r="F436" s="15"/>
      <c r="G436" s="15"/>
      <c r="H436" s="15"/>
      <c r="I436" s="15"/>
      <c r="J436" s="15"/>
      <c r="K436" s="51"/>
      <c r="L436" s="70"/>
      <c r="M436" s="52"/>
      <c r="N436" s="45"/>
      <c r="O436" s="14"/>
      <c r="P436" s="14"/>
      <c r="Q436" s="13"/>
      <c r="R436" s="18"/>
      <c r="S436" s="18"/>
      <c r="T436" s="46"/>
      <c r="U436" s="17" t="s">
        <v>813</v>
      </c>
      <c r="V436" s="34" t="s">
        <v>681</v>
      </c>
      <c r="W436" s="1">
        <v>495.3</v>
      </c>
      <c r="X436" s="1">
        <v>495.3</v>
      </c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7" t="s">
        <v>868</v>
      </c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13"/>
      <c r="BC436" s="46"/>
      <c r="BD436" s="70"/>
    </row>
    <row r="437" spans="1:56" s="39" customFormat="1" ht="15.75" customHeight="1" x14ac:dyDescent="0.3">
      <c r="A437" s="51"/>
      <c r="B437" s="47"/>
      <c r="C437" s="51"/>
      <c r="D437" s="15"/>
      <c r="E437" s="15"/>
      <c r="F437" s="15"/>
      <c r="G437" s="15"/>
      <c r="H437" s="15"/>
      <c r="I437" s="15"/>
      <c r="J437" s="15"/>
      <c r="K437" s="51"/>
      <c r="L437" s="70"/>
      <c r="M437" s="52"/>
      <c r="N437" s="45"/>
      <c r="O437" s="14"/>
      <c r="P437" s="14"/>
      <c r="Q437" s="13"/>
      <c r="R437" s="18"/>
      <c r="S437" s="18"/>
      <c r="T437" s="46" t="s">
        <v>13</v>
      </c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13"/>
      <c r="BC437" s="46"/>
      <c r="BD437" s="70"/>
    </row>
    <row r="438" spans="1:56" s="39" customFormat="1" ht="13.5" customHeight="1" x14ac:dyDescent="0.3">
      <c r="A438" s="51"/>
      <c r="B438" s="47"/>
      <c r="C438" s="51"/>
      <c r="D438" s="15"/>
      <c r="E438" s="15"/>
      <c r="F438" s="15"/>
      <c r="G438" s="15"/>
      <c r="H438" s="15"/>
      <c r="I438" s="15"/>
      <c r="J438" s="15"/>
      <c r="K438" s="51"/>
      <c r="L438" s="70"/>
      <c r="M438" s="52"/>
      <c r="N438" s="45"/>
      <c r="O438" s="14"/>
      <c r="P438" s="14"/>
      <c r="Q438" s="13"/>
      <c r="R438" s="18"/>
      <c r="S438" s="18"/>
      <c r="T438" s="46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13"/>
      <c r="BC438" s="46"/>
      <c r="BD438" s="70"/>
    </row>
    <row r="439" spans="1:56" s="39" customFormat="1" ht="15.75" customHeight="1" x14ac:dyDescent="0.3">
      <c r="A439" s="51"/>
      <c r="B439" s="47"/>
      <c r="C439" s="51"/>
      <c r="D439" s="15"/>
      <c r="E439" s="15"/>
      <c r="F439" s="15"/>
      <c r="G439" s="15"/>
      <c r="H439" s="15"/>
      <c r="I439" s="15"/>
      <c r="J439" s="15"/>
      <c r="K439" s="51"/>
      <c r="L439" s="70"/>
      <c r="M439" s="52"/>
      <c r="N439" s="45"/>
      <c r="O439" s="14"/>
      <c r="P439" s="14"/>
      <c r="Q439" s="13"/>
      <c r="R439" s="18"/>
      <c r="S439" s="18"/>
      <c r="T439" s="46" t="s">
        <v>21</v>
      </c>
      <c r="U439" s="17"/>
      <c r="V439" s="34"/>
      <c r="W439" s="1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7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13"/>
      <c r="BC439" s="46"/>
      <c r="BD439" s="70"/>
    </row>
    <row r="440" spans="1:56" s="39" customFormat="1" ht="15.75" customHeight="1" x14ac:dyDescent="0.3">
      <c r="A440" s="51"/>
      <c r="B440" s="47"/>
      <c r="C440" s="51"/>
      <c r="D440" s="15"/>
      <c r="E440" s="15"/>
      <c r="F440" s="15"/>
      <c r="G440" s="15"/>
      <c r="H440" s="15"/>
      <c r="I440" s="15"/>
      <c r="J440" s="15"/>
      <c r="K440" s="51"/>
      <c r="L440" s="70"/>
      <c r="M440" s="52"/>
      <c r="N440" s="45"/>
      <c r="O440" s="14"/>
      <c r="P440" s="14"/>
      <c r="Q440" s="13"/>
      <c r="R440" s="18"/>
      <c r="S440" s="18"/>
      <c r="T440" s="46"/>
      <c r="U440" s="17"/>
      <c r="V440" s="17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7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13"/>
      <c r="BC440" s="46"/>
      <c r="BD440" s="70"/>
    </row>
    <row r="441" spans="1:56" s="39" customFormat="1" ht="15.75" customHeight="1" x14ac:dyDescent="0.3">
      <c r="A441" s="51" t="s">
        <v>479</v>
      </c>
      <c r="B441" s="47">
        <v>33600000</v>
      </c>
      <c r="C441" s="51" t="s">
        <v>380</v>
      </c>
      <c r="D441" s="15"/>
      <c r="E441" s="15"/>
      <c r="F441" s="15"/>
      <c r="G441" s="15"/>
      <c r="H441" s="15"/>
      <c r="I441" s="15"/>
      <c r="J441" s="15"/>
      <c r="K441" s="51" t="s">
        <v>172</v>
      </c>
      <c r="L441" s="70" t="s">
        <v>550</v>
      </c>
      <c r="M441" s="52" t="s">
        <v>547</v>
      </c>
      <c r="N441" s="45">
        <v>913.8</v>
      </c>
      <c r="O441" s="14"/>
      <c r="P441" s="14"/>
      <c r="Q441" s="13"/>
      <c r="R441" s="18"/>
      <c r="S441" s="18"/>
      <c r="T441" s="46" t="s">
        <v>11</v>
      </c>
      <c r="U441" s="17"/>
      <c r="V441" s="34"/>
      <c r="W441" s="1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7"/>
      <c r="AO441" s="44">
        <f t="shared" ref="AO441" si="66">SUM(W441:W442)</f>
        <v>0</v>
      </c>
      <c r="AP441" s="44">
        <f t="shared" ref="AP441" si="67">SUM(X441:X442)</f>
        <v>0</v>
      </c>
      <c r="AQ441" s="44">
        <f t="shared" ref="AQ441" si="68">SUM(W443:W444)</f>
        <v>456.9</v>
      </c>
      <c r="AR441" s="44">
        <f t="shared" ref="AR441" si="69">SUM(X443:X444)</f>
        <v>456.9</v>
      </c>
      <c r="AS441" s="44">
        <f t="shared" ref="AS441" si="70">SUM(W445:W446)</f>
        <v>0</v>
      </c>
      <c r="AT441" s="44">
        <f t="shared" ref="AT441" si="71">SUM(X445:X446)</f>
        <v>0</v>
      </c>
      <c r="AU441" s="44">
        <f t="shared" ref="AU441" si="72">SUM(W447:W448)</f>
        <v>0</v>
      </c>
      <c r="AV441" s="44">
        <f t="shared" ref="AV441" si="73">SUM(X447:X448)</f>
        <v>0</v>
      </c>
      <c r="AW441" s="44">
        <f t="shared" ref="AW441" si="74">AO441+AQ441+AS441+AU441</f>
        <v>456.9</v>
      </c>
      <c r="AX441" s="44">
        <f t="shared" ref="AX441" si="75">AP441+AR441+AT441+AV441</f>
        <v>456.9</v>
      </c>
      <c r="AY441" s="44">
        <f>N441-AW441</f>
        <v>456.9</v>
      </c>
      <c r="AZ441" s="44">
        <f>N441-AX441</f>
        <v>456.9</v>
      </c>
      <c r="BA441" s="44">
        <f>AW441*100/N441</f>
        <v>50</v>
      </c>
      <c r="BB441" s="13"/>
      <c r="BC441" s="46" t="s">
        <v>385</v>
      </c>
      <c r="BD441" s="70" t="s">
        <v>550</v>
      </c>
    </row>
    <row r="442" spans="1:56" s="39" customFormat="1" ht="15.75" customHeight="1" x14ac:dyDescent="0.3">
      <c r="A442" s="51"/>
      <c r="B442" s="47"/>
      <c r="C442" s="51"/>
      <c r="D442" s="15"/>
      <c r="E442" s="15"/>
      <c r="F442" s="15"/>
      <c r="G442" s="15"/>
      <c r="H442" s="15"/>
      <c r="I442" s="15"/>
      <c r="J442" s="15"/>
      <c r="K442" s="51"/>
      <c r="L442" s="70"/>
      <c r="M442" s="52"/>
      <c r="N442" s="45"/>
      <c r="O442" s="14"/>
      <c r="P442" s="14"/>
      <c r="Q442" s="13"/>
      <c r="R442" s="18"/>
      <c r="S442" s="18"/>
      <c r="T442" s="46"/>
      <c r="U442" s="17"/>
      <c r="V442" s="34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3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13"/>
      <c r="BC442" s="46"/>
      <c r="BD442" s="70"/>
    </row>
    <row r="443" spans="1:56" s="39" customFormat="1" ht="15.75" customHeight="1" x14ac:dyDescent="0.3">
      <c r="A443" s="51"/>
      <c r="B443" s="47"/>
      <c r="C443" s="51"/>
      <c r="D443" s="15"/>
      <c r="E443" s="15"/>
      <c r="F443" s="15"/>
      <c r="G443" s="15"/>
      <c r="H443" s="15"/>
      <c r="I443" s="15"/>
      <c r="J443" s="15"/>
      <c r="K443" s="51"/>
      <c r="L443" s="70"/>
      <c r="M443" s="52"/>
      <c r="N443" s="45"/>
      <c r="O443" s="14"/>
      <c r="P443" s="14"/>
      <c r="Q443" s="13"/>
      <c r="R443" s="18"/>
      <c r="S443" s="18"/>
      <c r="T443" s="46" t="s">
        <v>20</v>
      </c>
      <c r="U443" s="17" t="s">
        <v>620</v>
      </c>
      <c r="V443" s="34" t="s">
        <v>511</v>
      </c>
      <c r="W443" s="1">
        <v>456.9</v>
      </c>
      <c r="X443" s="1">
        <v>456.9</v>
      </c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7" t="s">
        <v>493</v>
      </c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13"/>
      <c r="BC443" s="46"/>
      <c r="BD443" s="70"/>
    </row>
    <row r="444" spans="1:56" s="39" customFormat="1" ht="15.75" customHeight="1" x14ac:dyDescent="0.3">
      <c r="A444" s="51"/>
      <c r="B444" s="47"/>
      <c r="C444" s="51"/>
      <c r="D444" s="15"/>
      <c r="E444" s="15"/>
      <c r="F444" s="15"/>
      <c r="G444" s="15"/>
      <c r="H444" s="15"/>
      <c r="I444" s="15"/>
      <c r="J444" s="15"/>
      <c r="K444" s="51"/>
      <c r="L444" s="70"/>
      <c r="M444" s="52"/>
      <c r="N444" s="45"/>
      <c r="O444" s="14"/>
      <c r="P444" s="14"/>
      <c r="Q444" s="13"/>
      <c r="R444" s="18"/>
      <c r="S444" s="18"/>
      <c r="T444" s="46"/>
      <c r="U444" s="17"/>
      <c r="V444" s="34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7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13"/>
      <c r="BC444" s="46"/>
      <c r="BD444" s="70"/>
    </row>
    <row r="445" spans="1:56" s="39" customFormat="1" ht="15.75" customHeight="1" x14ac:dyDescent="0.3">
      <c r="A445" s="51"/>
      <c r="B445" s="47"/>
      <c r="C445" s="51"/>
      <c r="D445" s="15"/>
      <c r="E445" s="15"/>
      <c r="F445" s="15"/>
      <c r="G445" s="15"/>
      <c r="H445" s="15"/>
      <c r="I445" s="15"/>
      <c r="J445" s="15"/>
      <c r="K445" s="51"/>
      <c r="L445" s="70"/>
      <c r="M445" s="52"/>
      <c r="N445" s="45"/>
      <c r="O445" s="14"/>
      <c r="P445" s="14"/>
      <c r="Q445" s="13"/>
      <c r="R445" s="18"/>
      <c r="S445" s="18"/>
      <c r="T445" s="46" t="s">
        <v>13</v>
      </c>
      <c r="U445" s="17"/>
      <c r="V445" s="34"/>
      <c r="W445" s="1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7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13"/>
      <c r="BC445" s="46"/>
      <c r="BD445" s="70"/>
    </row>
    <row r="446" spans="1:56" s="39" customFormat="1" ht="13.5" customHeight="1" x14ac:dyDescent="0.3">
      <c r="A446" s="51"/>
      <c r="B446" s="47"/>
      <c r="C446" s="51"/>
      <c r="D446" s="15"/>
      <c r="E446" s="15"/>
      <c r="F446" s="15"/>
      <c r="G446" s="15"/>
      <c r="H446" s="15"/>
      <c r="I446" s="15"/>
      <c r="J446" s="15"/>
      <c r="K446" s="51"/>
      <c r="L446" s="70"/>
      <c r="M446" s="52"/>
      <c r="N446" s="45"/>
      <c r="O446" s="14"/>
      <c r="P446" s="14"/>
      <c r="Q446" s="13"/>
      <c r="R446" s="18"/>
      <c r="S446" s="18"/>
      <c r="T446" s="46"/>
      <c r="U446" s="17"/>
      <c r="V446" s="34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7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13"/>
      <c r="BC446" s="46"/>
      <c r="BD446" s="70"/>
    </row>
    <row r="447" spans="1:56" s="39" customFormat="1" ht="15.75" customHeight="1" x14ac:dyDescent="0.3">
      <c r="A447" s="51"/>
      <c r="B447" s="47"/>
      <c r="C447" s="51"/>
      <c r="D447" s="15"/>
      <c r="E447" s="15"/>
      <c r="F447" s="15"/>
      <c r="G447" s="15"/>
      <c r="H447" s="15"/>
      <c r="I447" s="15"/>
      <c r="J447" s="15"/>
      <c r="K447" s="51"/>
      <c r="L447" s="70"/>
      <c r="M447" s="52"/>
      <c r="N447" s="45"/>
      <c r="O447" s="14"/>
      <c r="P447" s="14"/>
      <c r="Q447" s="13"/>
      <c r="R447" s="18"/>
      <c r="S447" s="18"/>
      <c r="T447" s="46" t="s">
        <v>21</v>
      </c>
      <c r="U447" s="17"/>
      <c r="V447" s="34"/>
      <c r="W447" s="1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7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13"/>
      <c r="BC447" s="46"/>
      <c r="BD447" s="70"/>
    </row>
    <row r="448" spans="1:56" s="39" customFormat="1" ht="15.75" customHeight="1" x14ac:dyDescent="0.3">
      <c r="A448" s="51"/>
      <c r="B448" s="47"/>
      <c r="C448" s="51"/>
      <c r="D448" s="15"/>
      <c r="E448" s="15"/>
      <c r="F448" s="15"/>
      <c r="G448" s="15"/>
      <c r="H448" s="15"/>
      <c r="I448" s="15"/>
      <c r="J448" s="15"/>
      <c r="K448" s="51"/>
      <c r="L448" s="70"/>
      <c r="M448" s="52"/>
      <c r="N448" s="45"/>
      <c r="O448" s="14"/>
      <c r="P448" s="14"/>
      <c r="Q448" s="13"/>
      <c r="R448" s="18"/>
      <c r="S448" s="18"/>
      <c r="T448" s="46"/>
      <c r="U448" s="17"/>
      <c r="V448" s="17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7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13"/>
      <c r="BC448" s="46"/>
      <c r="BD448" s="70"/>
    </row>
    <row r="449" spans="1:56" s="39" customFormat="1" ht="15.75" customHeight="1" x14ac:dyDescent="0.3">
      <c r="A449" s="51" t="s">
        <v>479</v>
      </c>
      <c r="B449" s="47">
        <v>33600000</v>
      </c>
      <c r="C449" s="51" t="s">
        <v>380</v>
      </c>
      <c r="D449" s="15"/>
      <c r="E449" s="15"/>
      <c r="F449" s="15"/>
      <c r="G449" s="15"/>
      <c r="H449" s="15"/>
      <c r="I449" s="15"/>
      <c r="J449" s="15"/>
      <c r="K449" s="51" t="s">
        <v>172</v>
      </c>
      <c r="L449" s="70" t="s">
        <v>688</v>
      </c>
      <c r="M449" s="52" t="s">
        <v>546</v>
      </c>
      <c r="N449" s="45">
        <v>15175</v>
      </c>
      <c r="O449" s="14"/>
      <c r="P449" s="14"/>
      <c r="Q449" s="13"/>
      <c r="R449" s="18"/>
      <c r="S449" s="18"/>
      <c r="T449" s="46" t="s">
        <v>11</v>
      </c>
      <c r="U449" s="17"/>
      <c r="V449" s="34"/>
      <c r="W449" s="1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7"/>
      <c r="AO449" s="44">
        <f t="shared" ref="AO449" si="76">SUM(W449:W450)</f>
        <v>0</v>
      </c>
      <c r="AP449" s="44">
        <f t="shared" ref="AP449" si="77">SUM(X449:X450)</f>
        <v>0</v>
      </c>
      <c r="AQ449" s="44">
        <f>SUM(W451:W453)</f>
        <v>2490</v>
      </c>
      <c r="AR449" s="44">
        <f>SUM(X451:X454)</f>
        <v>3230</v>
      </c>
      <c r="AS449" s="44">
        <f t="shared" ref="AS449" si="78">SUM(W455:W456)</f>
        <v>0</v>
      </c>
      <c r="AT449" s="44">
        <f t="shared" ref="AT449" si="79">SUM(X455:X456)</f>
        <v>0</v>
      </c>
      <c r="AU449" s="44">
        <f t="shared" ref="AU449" si="80">SUM(W457:W458)</f>
        <v>0</v>
      </c>
      <c r="AV449" s="44">
        <f t="shared" ref="AV449" si="81">SUM(X457:X458)</f>
        <v>0</v>
      </c>
      <c r="AW449" s="44">
        <f t="shared" ref="AW449" si="82">AO449+AQ449+AS449+AU449</f>
        <v>2490</v>
      </c>
      <c r="AX449" s="44">
        <f>AP449+AR449+AT449+AV449</f>
        <v>3230</v>
      </c>
      <c r="AY449" s="44">
        <f>N449-AW449</f>
        <v>12685</v>
      </c>
      <c r="AZ449" s="44">
        <f>N449-AX449</f>
        <v>11945</v>
      </c>
      <c r="BA449" s="44">
        <f>AW449*100/N449</f>
        <v>16.408566721581547</v>
      </c>
      <c r="BB449" s="13"/>
      <c r="BC449" s="46" t="s">
        <v>502</v>
      </c>
      <c r="BD449" s="70" t="s">
        <v>688</v>
      </c>
    </row>
    <row r="450" spans="1:56" s="39" customFormat="1" ht="15.75" customHeight="1" x14ac:dyDescent="0.3">
      <c r="A450" s="51"/>
      <c r="B450" s="47"/>
      <c r="C450" s="51"/>
      <c r="D450" s="15"/>
      <c r="E450" s="15"/>
      <c r="F450" s="15"/>
      <c r="G450" s="15"/>
      <c r="H450" s="15"/>
      <c r="I450" s="15"/>
      <c r="J450" s="15"/>
      <c r="K450" s="51"/>
      <c r="L450" s="70"/>
      <c r="M450" s="52"/>
      <c r="N450" s="45"/>
      <c r="O450" s="14"/>
      <c r="P450" s="14"/>
      <c r="Q450" s="13"/>
      <c r="R450" s="18"/>
      <c r="S450" s="18"/>
      <c r="T450" s="46"/>
      <c r="U450" s="17"/>
      <c r="V450" s="34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3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13"/>
      <c r="BC450" s="46"/>
      <c r="BD450" s="70"/>
    </row>
    <row r="451" spans="1:56" s="39" customFormat="1" ht="15.75" customHeight="1" x14ac:dyDescent="0.3">
      <c r="A451" s="51"/>
      <c r="B451" s="47"/>
      <c r="C451" s="51"/>
      <c r="D451" s="15"/>
      <c r="E451" s="15"/>
      <c r="F451" s="15"/>
      <c r="G451" s="15"/>
      <c r="H451" s="15"/>
      <c r="I451" s="15"/>
      <c r="J451" s="15"/>
      <c r="K451" s="51"/>
      <c r="L451" s="70"/>
      <c r="M451" s="52"/>
      <c r="N451" s="45"/>
      <c r="O451" s="14"/>
      <c r="P451" s="14"/>
      <c r="Q451" s="13"/>
      <c r="R451" s="18"/>
      <c r="S451" s="18"/>
      <c r="T451" s="46" t="s">
        <v>20</v>
      </c>
      <c r="U451" s="1">
        <v>457787501</v>
      </c>
      <c r="V451" s="1" t="s">
        <v>958</v>
      </c>
      <c r="W451" s="1">
        <v>830</v>
      </c>
      <c r="X451" s="1">
        <v>830</v>
      </c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7" t="s">
        <v>1001</v>
      </c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13"/>
      <c r="BC451" s="46"/>
      <c r="BD451" s="70"/>
    </row>
    <row r="452" spans="1:56" s="39" customFormat="1" ht="15.75" customHeight="1" x14ac:dyDescent="0.3">
      <c r="A452" s="51"/>
      <c r="B452" s="47"/>
      <c r="C452" s="51"/>
      <c r="D452" s="15"/>
      <c r="E452" s="15"/>
      <c r="F452" s="15"/>
      <c r="G452" s="15"/>
      <c r="H452" s="15"/>
      <c r="I452" s="15"/>
      <c r="J452" s="15"/>
      <c r="K452" s="51"/>
      <c r="L452" s="70"/>
      <c r="M452" s="52"/>
      <c r="N452" s="45"/>
      <c r="O452" s="14"/>
      <c r="P452" s="14"/>
      <c r="Q452" s="13"/>
      <c r="R452" s="18"/>
      <c r="S452" s="18"/>
      <c r="T452" s="46"/>
      <c r="U452" s="1" t="s">
        <v>689</v>
      </c>
      <c r="V452" s="1" t="s">
        <v>632</v>
      </c>
      <c r="W452" s="1">
        <v>830</v>
      </c>
      <c r="X452" s="1">
        <v>830</v>
      </c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7" t="s">
        <v>707</v>
      </c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13"/>
      <c r="BC452" s="46"/>
      <c r="BD452" s="70"/>
    </row>
    <row r="453" spans="1:56" s="39" customFormat="1" ht="15.75" customHeight="1" x14ac:dyDescent="0.3">
      <c r="A453" s="51"/>
      <c r="B453" s="47"/>
      <c r="C453" s="51"/>
      <c r="D453" s="15"/>
      <c r="E453" s="15"/>
      <c r="F453" s="15"/>
      <c r="G453" s="15"/>
      <c r="H453" s="15"/>
      <c r="I453" s="15"/>
      <c r="J453" s="15"/>
      <c r="K453" s="51"/>
      <c r="L453" s="70"/>
      <c r="M453" s="52"/>
      <c r="N453" s="45"/>
      <c r="O453" s="14"/>
      <c r="P453" s="14"/>
      <c r="Q453" s="13"/>
      <c r="R453" s="18"/>
      <c r="S453" s="18"/>
      <c r="T453" s="46"/>
      <c r="U453" s="17" t="s">
        <v>719</v>
      </c>
      <c r="V453" s="34" t="s">
        <v>566</v>
      </c>
      <c r="W453" s="1">
        <v>830</v>
      </c>
      <c r="X453" s="1">
        <v>830</v>
      </c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7" t="s">
        <v>632</v>
      </c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13"/>
      <c r="BC453" s="46"/>
      <c r="BD453" s="70"/>
    </row>
    <row r="454" spans="1:56" s="39" customFormat="1" ht="15.75" customHeight="1" x14ac:dyDescent="0.3">
      <c r="A454" s="51"/>
      <c r="B454" s="47"/>
      <c r="C454" s="51"/>
      <c r="D454" s="15"/>
      <c r="E454" s="15"/>
      <c r="F454" s="15"/>
      <c r="G454" s="15"/>
      <c r="H454" s="15"/>
      <c r="I454" s="15"/>
      <c r="J454" s="15"/>
      <c r="K454" s="51"/>
      <c r="L454" s="70"/>
      <c r="M454" s="52"/>
      <c r="N454" s="45"/>
      <c r="O454" s="14"/>
      <c r="P454" s="14"/>
      <c r="Q454" s="13"/>
      <c r="R454" s="18"/>
      <c r="S454" s="18"/>
      <c r="T454" s="46"/>
      <c r="U454" s="17">
        <v>453808254</v>
      </c>
      <c r="V454" s="34" t="s">
        <v>847</v>
      </c>
      <c r="W454" s="1">
        <v>740</v>
      </c>
      <c r="X454" s="1">
        <v>740</v>
      </c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7" t="s">
        <v>899</v>
      </c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13"/>
      <c r="BC454" s="46"/>
      <c r="BD454" s="70"/>
    </row>
    <row r="455" spans="1:56" s="39" customFormat="1" ht="18" customHeight="1" x14ac:dyDescent="0.3">
      <c r="A455" s="51"/>
      <c r="B455" s="47"/>
      <c r="C455" s="51"/>
      <c r="D455" s="15"/>
      <c r="E455" s="15"/>
      <c r="F455" s="15"/>
      <c r="G455" s="15"/>
      <c r="H455" s="15"/>
      <c r="I455" s="15"/>
      <c r="J455" s="15"/>
      <c r="K455" s="51"/>
      <c r="L455" s="70"/>
      <c r="M455" s="52"/>
      <c r="N455" s="45"/>
      <c r="O455" s="14"/>
      <c r="P455" s="14"/>
      <c r="Q455" s="13"/>
      <c r="R455" s="18"/>
      <c r="S455" s="18"/>
      <c r="T455" s="46" t="s">
        <v>13</v>
      </c>
      <c r="U455" s="17"/>
      <c r="V455" s="34"/>
      <c r="W455" s="1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7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13"/>
      <c r="BC455" s="46"/>
      <c r="BD455" s="70"/>
    </row>
    <row r="456" spans="1:56" s="39" customFormat="1" ht="18.75" customHeight="1" x14ac:dyDescent="0.3">
      <c r="A456" s="51"/>
      <c r="B456" s="47"/>
      <c r="C456" s="51"/>
      <c r="D456" s="15"/>
      <c r="E456" s="15"/>
      <c r="F456" s="15"/>
      <c r="G456" s="15"/>
      <c r="H456" s="15"/>
      <c r="I456" s="15"/>
      <c r="J456" s="15"/>
      <c r="K456" s="51"/>
      <c r="L456" s="70"/>
      <c r="M456" s="52"/>
      <c r="N456" s="45"/>
      <c r="O456" s="14"/>
      <c r="P456" s="14"/>
      <c r="Q456" s="13"/>
      <c r="R456" s="18"/>
      <c r="S456" s="18"/>
      <c r="T456" s="46"/>
      <c r="U456" s="17"/>
      <c r="V456" s="34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7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13"/>
      <c r="BC456" s="46"/>
      <c r="BD456" s="70"/>
    </row>
    <row r="457" spans="1:56" s="39" customFormat="1" ht="15.75" customHeight="1" x14ac:dyDescent="0.3">
      <c r="A457" s="51"/>
      <c r="B457" s="47"/>
      <c r="C457" s="51"/>
      <c r="D457" s="15"/>
      <c r="E457" s="15"/>
      <c r="F457" s="15"/>
      <c r="G457" s="15"/>
      <c r="H457" s="15"/>
      <c r="I457" s="15"/>
      <c r="J457" s="15"/>
      <c r="K457" s="51"/>
      <c r="L457" s="70"/>
      <c r="M457" s="52"/>
      <c r="N457" s="45"/>
      <c r="O457" s="14"/>
      <c r="P457" s="14"/>
      <c r="Q457" s="13"/>
      <c r="R457" s="18"/>
      <c r="S457" s="18"/>
      <c r="T457" s="46" t="s">
        <v>21</v>
      </c>
      <c r="U457" s="17"/>
      <c r="V457" s="34"/>
      <c r="W457" s="1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7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13"/>
      <c r="BC457" s="46"/>
      <c r="BD457" s="70"/>
    </row>
    <row r="458" spans="1:56" s="39" customFormat="1" ht="15.75" customHeight="1" x14ac:dyDescent="0.3">
      <c r="A458" s="51"/>
      <c r="B458" s="47"/>
      <c r="C458" s="51"/>
      <c r="D458" s="15"/>
      <c r="E458" s="15"/>
      <c r="F458" s="15"/>
      <c r="G458" s="15"/>
      <c r="H458" s="15"/>
      <c r="I458" s="15"/>
      <c r="J458" s="15"/>
      <c r="K458" s="51"/>
      <c r="L458" s="70"/>
      <c r="M458" s="52"/>
      <c r="N458" s="45"/>
      <c r="O458" s="14"/>
      <c r="P458" s="14"/>
      <c r="Q458" s="13"/>
      <c r="R458" s="18"/>
      <c r="S458" s="18"/>
      <c r="T458" s="46"/>
      <c r="U458" s="17"/>
      <c r="V458" s="17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7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13"/>
      <c r="BC458" s="46"/>
      <c r="BD458" s="70"/>
    </row>
    <row r="459" spans="1:56" s="39" customFormat="1" ht="15.75" customHeight="1" x14ac:dyDescent="0.3">
      <c r="A459" s="51" t="s">
        <v>479</v>
      </c>
      <c r="B459" s="47">
        <v>33600000</v>
      </c>
      <c r="C459" s="51" t="s">
        <v>380</v>
      </c>
      <c r="D459" s="15"/>
      <c r="E459" s="15"/>
      <c r="F459" s="15"/>
      <c r="G459" s="15"/>
      <c r="H459" s="15"/>
      <c r="I459" s="15"/>
      <c r="J459" s="15"/>
      <c r="K459" s="51" t="s">
        <v>172</v>
      </c>
      <c r="L459" s="70" t="s">
        <v>628</v>
      </c>
      <c r="M459" s="52" t="s">
        <v>548</v>
      </c>
      <c r="N459" s="45">
        <v>573</v>
      </c>
      <c r="O459" s="14"/>
      <c r="P459" s="14"/>
      <c r="Q459" s="13"/>
      <c r="R459" s="18"/>
      <c r="S459" s="18"/>
      <c r="T459" s="46" t="s">
        <v>11</v>
      </c>
      <c r="U459" s="17"/>
      <c r="V459" s="34"/>
      <c r="W459" s="1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7"/>
      <c r="AO459" s="44">
        <f t="shared" ref="AO459" si="83">SUM(W459:W460)</f>
        <v>0</v>
      </c>
      <c r="AP459" s="44">
        <f t="shared" ref="AP459" si="84">SUM(X459:X460)</f>
        <v>0</v>
      </c>
      <c r="AQ459" s="44">
        <f t="shared" ref="AQ459" si="85">SUM(W461:W462)</f>
        <v>573</v>
      </c>
      <c r="AR459" s="44">
        <f t="shared" ref="AR459" si="86">SUM(X461:X462)</f>
        <v>573</v>
      </c>
      <c r="AS459" s="44">
        <f t="shared" ref="AS459" si="87">SUM(W463:W464)</f>
        <v>0</v>
      </c>
      <c r="AT459" s="44">
        <f t="shared" ref="AT459" si="88">SUM(X463:X464)</f>
        <v>0</v>
      </c>
      <c r="AU459" s="44">
        <f t="shared" ref="AU459" si="89">SUM(W465:W466)</f>
        <v>0</v>
      </c>
      <c r="AV459" s="44">
        <f t="shared" ref="AV459" si="90">SUM(X465:X466)</f>
        <v>0</v>
      </c>
      <c r="AW459" s="44">
        <f t="shared" ref="AW459" si="91">AO459+AQ459+AS459+AU459</f>
        <v>573</v>
      </c>
      <c r="AX459" s="44">
        <f t="shared" ref="AX459" si="92">AP459+AR459+AT459+AV459</f>
        <v>573</v>
      </c>
      <c r="AY459" s="44">
        <f>N459-AW459</f>
        <v>0</v>
      </c>
      <c r="AZ459" s="44">
        <f>N459-AX459</f>
        <v>0</v>
      </c>
      <c r="BA459" s="44">
        <f>AW459*100/N459</f>
        <v>100</v>
      </c>
      <c r="BB459" s="13"/>
      <c r="BC459" s="46" t="s">
        <v>502</v>
      </c>
      <c r="BD459" s="70" t="s">
        <v>628</v>
      </c>
    </row>
    <row r="460" spans="1:56" s="39" customFormat="1" ht="15.75" customHeight="1" x14ac:dyDescent="0.3">
      <c r="A460" s="51"/>
      <c r="B460" s="47"/>
      <c r="C460" s="51"/>
      <c r="D460" s="15"/>
      <c r="E460" s="15"/>
      <c r="F460" s="15"/>
      <c r="G460" s="15"/>
      <c r="H460" s="15"/>
      <c r="I460" s="15"/>
      <c r="J460" s="15"/>
      <c r="K460" s="51"/>
      <c r="L460" s="70"/>
      <c r="M460" s="52"/>
      <c r="N460" s="45"/>
      <c r="O460" s="14"/>
      <c r="P460" s="14"/>
      <c r="Q460" s="13"/>
      <c r="R460" s="18"/>
      <c r="S460" s="18"/>
      <c r="T460" s="46"/>
      <c r="U460" s="17"/>
      <c r="V460" s="34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3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13"/>
      <c r="BC460" s="46"/>
      <c r="BD460" s="70"/>
    </row>
    <row r="461" spans="1:56" s="39" customFormat="1" ht="15.75" customHeight="1" x14ac:dyDescent="0.3">
      <c r="A461" s="51"/>
      <c r="B461" s="47"/>
      <c r="C461" s="51"/>
      <c r="D461" s="15"/>
      <c r="E461" s="15"/>
      <c r="F461" s="15"/>
      <c r="G461" s="15"/>
      <c r="H461" s="15"/>
      <c r="I461" s="15"/>
      <c r="J461" s="15"/>
      <c r="K461" s="51"/>
      <c r="L461" s="70"/>
      <c r="M461" s="52"/>
      <c r="N461" s="45"/>
      <c r="O461" s="14"/>
      <c r="P461" s="14"/>
      <c r="Q461" s="13"/>
      <c r="R461" s="18"/>
      <c r="S461" s="18"/>
      <c r="T461" s="46" t="s">
        <v>20</v>
      </c>
      <c r="U461" s="17" t="s">
        <v>629</v>
      </c>
      <c r="V461" s="34" t="s">
        <v>495</v>
      </c>
      <c r="W461" s="1">
        <v>573</v>
      </c>
      <c r="X461" s="1">
        <v>573</v>
      </c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34" t="s">
        <v>553</v>
      </c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13"/>
      <c r="BC461" s="46"/>
      <c r="BD461" s="70"/>
    </row>
    <row r="462" spans="1:56" s="39" customFormat="1" ht="15.75" customHeight="1" x14ac:dyDescent="0.3">
      <c r="A462" s="51"/>
      <c r="B462" s="47"/>
      <c r="C462" s="51"/>
      <c r="D462" s="15"/>
      <c r="E462" s="15"/>
      <c r="F462" s="15"/>
      <c r="G462" s="15"/>
      <c r="H462" s="15"/>
      <c r="I462" s="15"/>
      <c r="J462" s="15"/>
      <c r="K462" s="51"/>
      <c r="L462" s="70"/>
      <c r="M462" s="52"/>
      <c r="N462" s="45"/>
      <c r="O462" s="14"/>
      <c r="P462" s="14"/>
      <c r="Q462" s="13"/>
      <c r="R462" s="18"/>
      <c r="S462" s="18"/>
      <c r="T462" s="46"/>
      <c r="U462" s="17"/>
      <c r="V462" s="34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7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13"/>
      <c r="BC462" s="46"/>
      <c r="BD462" s="70"/>
    </row>
    <row r="463" spans="1:56" s="39" customFormat="1" ht="15.75" customHeight="1" x14ac:dyDescent="0.3">
      <c r="A463" s="51"/>
      <c r="B463" s="47"/>
      <c r="C463" s="51"/>
      <c r="D463" s="15"/>
      <c r="E463" s="15"/>
      <c r="F463" s="15"/>
      <c r="G463" s="15"/>
      <c r="H463" s="15"/>
      <c r="I463" s="15"/>
      <c r="J463" s="15"/>
      <c r="K463" s="51"/>
      <c r="L463" s="70"/>
      <c r="M463" s="52"/>
      <c r="N463" s="45"/>
      <c r="O463" s="14"/>
      <c r="P463" s="14"/>
      <c r="Q463" s="13"/>
      <c r="R463" s="18"/>
      <c r="S463" s="18"/>
      <c r="T463" s="46" t="s">
        <v>13</v>
      </c>
      <c r="U463" s="17"/>
      <c r="V463" s="34"/>
      <c r="W463" s="1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7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13"/>
      <c r="BC463" s="46"/>
      <c r="BD463" s="70"/>
    </row>
    <row r="464" spans="1:56" s="39" customFormat="1" ht="22.5" customHeight="1" x14ac:dyDescent="0.3">
      <c r="A464" s="51"/>
      <c r="B464" s="47"/>
      <c r="C464" s="51"/>
      <c r="D464" s="15"/>
      <c r="E464" s="15"/>
      <c r="F464" s="15"/>
      <c r="G464" s="15"/>
      <c r="H464" s="15"/>
      <c r="I464" s="15"/>
      <c r="J464" s="15"/>
      <c r="K464" s="51"/>
      <c r="L464" s="70"/>
      <c r="M464" s="52"/>
      <c r="N464" s="45"/>
      <c r="O464" s="14"/>
      <c r="P464" s="14"/>
      <c r="Q464" s="13"/>
      <c r="R464" s="18"/>
      <c r="S464" s="18"/>
      <c r="T464" s="46"/>
      <c r="U464" s="17"/>
      <c r="V464" s="34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7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13"/>
      <c r="BC464" s="46"/>
      <c r="BD464" s="70"/>
    </row>
    <row r="465" spans="1:56" s="39" customFormat="1" ht="15.75" customHeight="1" x14ac:dyDescent="0.3">
      <c r="A465" s="51"/>
      <c r="B465" s="47"/>
      <c r="C465" s="51"/>
      <c r="D465" s="15"/>
      <c r="E465" s="15"/>
      <c r="F465" s="15"/>
      <c r="G465" s="15"/>
      <c r="H465" s="15"/>
      <c r="I465" s="15"/>
      <c r="J465" s="15"/>
      <c r="K465" s="51"/>
      <c r="L465" s="70"/>
      <c r="M465" s="52"/>
      <c r="N465" s="45"/>
      <c r="O465" s="14"/>
      <c r="P465" s="14"/>
      <c r="Q465" s="13"/>
      <c r="R465" s="18"/>
      <c r="S465" s="18"/>
      <c r="T465" s="46" t="s">
        <v>21</v>
      </c>
      <c r="U465" s="17"/>
      <c r="V465" s="34"/>
      <c r="W465" s="1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7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13"/>
      <c r="BC465" s="46"/>
      <c r="BD465" s="70"/>
    </row>
    <row r="466" spans="1:56" s="39" customFormat="1" ht="15.75" customHeight="1" x14ac:dyDescent="0.3">
      <c r="A466" s="51"/>
      <c r="B466" s="47"/>
      <c r="C466" s="51"/>
      <c r="D466" s="15"/>
      <c r="E466" s="15"/>
      <c r="F466" s="15"/>
      <c r="G466" s="15"/>
      <c r="H466" s="15"/>
      <c r="I466" s="15"/>
      <c r="J466" s="15"/>
      <c r="K466" s="51"/>
      <c r="L466" s="70"/>
      <c r="M466" s="52"/>
      <c r="N466" s="45"/>
      <c r="O466" s="14"/>
      <c r="P466" s="14"/>
      <c r="Q466" s="13"/>
      <c r="R466" s="18"/>
      <c r="S466" s="18"/>
      <c r="T466" s="46"/>
      <c r="U466" s="17"/>
      <c r="V466" s="17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7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13"/>
      <c r="BC466" s="46"/>
      <c r="BD466" s="70"/>
    </row>
    <row r="467" spans="1:56" s="39" customFormat="1" ht="15.75" customHeight="1" x14ac:dyDescent="0.3">
      <c r="A467" s="51" t="s">
        <v>479</v>
      </c>
      <c r="B467" s="47">
        <v>33600000</v>
      </c>
      <c r="C467" s="51" t="s">
        <v>380</v>
      </c>
      <c r="D467" s="15"/>
      <c r="E467" s="15"/>
      <c r="F467" s="15"/>
      <c r="G467" s="15"/>
      <c r="H467" s="15"/>
      <c r="I467" s="15"/>
      <c r="J467" s="15"/>
      <c r="K467" s="51" t="s">
        <v>172</v>
      </c>
      <c r="L467" s="70" t="s">
        <v>653</v>
      </c>
      <c r="M467" s="52" t="s">
        <v>559</v>
      </c>
      <c r="N467" s="45">
        <v>31.75</v>
      </c>
      <c r="O467" s="14"/>
      <c r="P467" s="14"/>
      <c r="Q467" s="13"/>
      <c r="R467" s="18"/>
      <c r="S467" s="18"/>
      <c r="T467" s="46" t="s">
        <v>11</v>
      </c>
      <c r="U467" s="17"/>
      <c r="V467" s="34"/>
      <c r="W467" s="1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7"/>
      <c r="AO467" s="44">
        <f t="shared" ref="AO467" si="93">SUM(W467:W468)</f>
        <v>0</v>
      </c>
      <c r="AP467" s="44">
        <f t="shared" ref="AP467" si="94">SUM(X467:X468)</f>
        <v>0</v>
      </c>
      <c r="AQ467" s="44">
        <f t="shared" ref="AQ467" si="95">SUM(W469:W470)</f>
        <v>31.75</v>
      </c>
      <c r="AR467" s="44">
        <f t="shared" ref="AR467" si="96">SUM(X469:X470)</f>
        <v>31.75</v>
      </c>
      <c r="AS467" s="44">
        <f t="shared" ref="AS467" si="97">SUM(W471:W472)</f>
        <v>0</v>
      </c>
      <c r="AT467" s="44">
        <f t="shared" ref="AT467" si="98">SUM(X471:X472)</f>
        <v>0</v>
      </c>
      <c r="AU467" s="44">
        <f t="shared" ref="AU467" si="99">SUM(W473:W474)</f>
        <v>0</v>
      </c>
      <c r="AV467" s="44">
        <f t="shared" ref="AV467" si="100">SUM(X473:X474)</f>
        <v>0</v>
      </c>
      <c r="AW467" s="44">
        <f t="shared" ref="AW467" si="101">AO467+AQ467+AS467+AU467</f>
        <v>31.75</v>
      </c>
      <c r="AX467" s="44">
        <f t="shared" ref="AX467" si="102">AP467+AR467+AT467+AV467</f>
        <v>31.75</v>
      </c>
      <c r="AY467" s="44">
        <f>N467-AW467</f>
        <v>0</v>
      </c>
      <c r="AZ467" s="44">
        <f>N467-AX467</f>
        <v>0</v>
      </c>
      <c r="BA467" s="44">
        <f>AW467*100/N467</f>
        <v>100</v>
      </c>
      <c r="BB467" s="45" t="s">
        <v>116</v>
      </c>
      <c r="BC467" s="46" t="s">
        <v>516</v>
      </c>
      <c r="BD467" s="70" t="s">
        <v>653</v>
      </c>
    </row>
    <row r="468" spans="1:56" s="39" customFormat="1" ht="15.75" customHeight="1" x14ac:dyDescent="0.3">
      <c r="A468" s="51"/>
      <c r="B468" s="47"/>
      <c r="C468" s="51"/>
      <c r="D468" s="15"/>
      <c r="E468" s="15"/>
      <c r="F468" s="15"/>
      <c r="G468" s="15"/>
      <c r="H468" s="15"/>
      <c r="I468" s="15"/>
      <c r="J468" s="15"/>
      <c r="K468" s="51"/>
      <c r="L468" s="70"/>
      <c r="M468" s="52"/>
      <c r="N468" s="45"/>
      <c r="O468" s="14"/>
      <c r="P468" s="14"/>
      <c r="Q468" s="13"/>
      <c r="R468" s="18"/>
      <c r="S468" s="18"/>
      <c r="T468" s="46"/>
      <c r="U468" s="17"/>
      <c r="V468" s="34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3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5"/>
      <c r="BC468" s="46"/>
      <c r="BD468" s="70"/>
    </row>
    <row r="469" spans="1:56" s="39" customFormat="1" ht="15.75" customHeight="1" x14ac:dyDescent="0.3">
      <c r="A469" s="51"/>
      <c r="B469" s="47"/>
      <c r="C469" s="51"/>
      <c r="D469" s="15"/>
      <c r="E469" s="15"/>
      <c r="F469" s="15"/>
      <c r="G469" s="15"/>
      <c r="H469" s="15"/>
      <c r="I469" s="15"/>
      <c r="J469" s="15"/>
      <c r="K469" s="51"/>
      <c r="L469" s="70"/>
      <c r="M469" s="52"/>
      <c r="N469" s="45"/>
      <c r="O469" s="14"/>
      <c r="P469" s="14"/>
      <c r="Q469" s="13"/>
      <c r="R469" s="18"/>
      <c r="S469" s="18"/>
      <c r="T469" s="46" t="s">
        <v>20</v>
      </c>
      <c r="U469" s="17"/>
      <c r="V469" s="34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7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5"/>
      <c r="BC469" s="46"/>
      <c r="BD469" s="70"/>
    </row>
    <row r="470" spans="1:56" s="39" customFormat="1" ht="15.75" customHeight="1" x14ac:dyDescent="0.3">
      <c r="A470" s="51"/>
      <c r="B470" s="47"/>
      <c r="C470" s="51"/>
      <c r="D470" s="15"/>
      <c r="E470" s="15"/>
      <c r="F470" s="15"/>
      <c r="G470" s="15"/>
      <c r="H470" s="15"/>
      <c r="I470" s="15"/>
      <c r="J470" s="15"/>
      <c r="K470" s="51"/>
      <c r="L470" s="70"/>
      <c r="M470" s="52"/>
      <c r="N470" s="45"/>
      <c r="O470" s="14"/>
      <c r="P470" s="14"/>
      <c r="Q470" s="13"/>
      <c r="R470" s="18"/>
      <c r="S470" s="18"/>
      <c r="T470" s="46"/>
      <c r="U470" s="17" t="s">
        <v>654</v>
      </c>
      <c r="V470" s="34" t="s">
        <v>642</v>
      </c>
      <c r="W470" s="1">
        <v>31.75</v>
      </c>
      <c r="X470" s="1">
        <v>31.75</v>
      </c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7" t="s">
        <v>632</v>
      </c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5"/>
      <c r="BC470" s="46"/>
      <c r="BD470" s="70"/>
    </row>
    <row r="471" spans="1:56" s="39" customFormat="1" ht="15.75" customHeight="1" x14ac:dyDescent="0.3">
      <c r="A471" s="51"/>
      <c r="B471" s="47"/>
      <c r="C471" s="51"/>
      <c r="D471" s="15"/>
      <c r="E471" s="15"/>
      <c r="F471" s="15"/>
      <c r="G471" s="15"/>
      <c r="H471" s="15"/>
      <c r="I471" s="15"/>
      <c r="J471" s="15"/>
      <c r="K471" s="51"/>
      <c r="L471" s="70"/>
      <c r="M471" s="52"/>
      <c r="N471" s="45"/>
      <c r="O471" s="14"/>
      <c r="P471" s="14"/>
      <c r="Q471" s="13"/>
      <c r="R471" s="18"/>
      <c r="S471" s="18"/>
      <c r="T471" s="46" t="s">
        <v>13</v>
      </c>
      <c r="U471" s="17"/>
      <c r="V471" s="34"/>
      <c r="W471" s="1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7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5"/>
      <c r="BC471" s="46"/>
      <c r="BD471" s="70"/>
    </row>
    <row r="472" spans="1:56" s="39" customFormat="1" ht="22.5" customHeight="1" x14ac:dyDescent="0.3">
      <c r="A472" s="51"/>
      <c r="B472" s="47"/>
      <c r="C472" s="51"/>
      <c r="D472" s="15"/>
      <c r="E472" s="15"/>
      <c r="F472" s="15"/>
      <c r="G472" s="15"/>
      <c r="H472" s="15"/>
      <c r="I472" s="15"/>
      <c r="J472" s="15"/>
      <c r="K472" s="51"/>
      <c r="L472" s="70"/>
      <c r="M472" s="52"/>
      <c r="N472" s="45"/>
      <c r="O472" s="14"/>
      <c r="P472" s="14"/>
      <c r="Q472" s="13"/>
      <c r="R472" s="18"/>
      <c r="S472" s="18"/>
      <c r="T472" s="46"/>
      <c r="U472" s="17"/>
      <c r="V472" s="34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7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5"/>
      <c r="BC472" s="46"/>
      <c r="BD472" s="70"/>
    </row>
    <row r="473" spans="1:56" s="39" customFormat="1" ht="15.75" customHeight="1" x14ac:dyDescent="0.3">
      <c r="A473" s="51"/>
      <c r="B473" s="47"/>
      <c r="C473" s="51"/>
      <c r="D473" s="15"/>
      <c r="E473" s="15"/>
      <c r="F473" s="15"/>
      <c r="G473" s="15"/>
      <c r="H473" s="15"/>
      <c r="I473" s="15"/>
      <c r="J473" s="15"/>
      <c r="K473" s="51"/>
      <c r="L473" s="70"/>
      <c r="M473" s="52"/>
      <c r="N473" s="45"/>
      <c r="O473" s="14"/>
      <c r="P473" s="14"/>
      <c r="Q473" s="13"/>
      <c r="R473" s="18"/>
      <c r="S473" s="18"/>
      <c r="T473" s="46" t="s">
        <v>21</v>
      </c>
      <c r="U473" s="17"/>
      <c r="V473" s="34"/>
      <c r="W473" s="1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7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5"/>
      <c r="BC473" s="46"/>
      <c r="BD473" s="70"/>
    </row>
    <row r="474" spans="1:56" s="39" customFormat="1" ht="15.75" customHeight="1" x14ac:dyDescent="0.3">
      <c r="A474" s="51"/>
      <c r="B474" s="47"/>
      <c r="C474" s="51"/>
      <c r="D474" s="15"/>
      <c r="E474" s="15"/>
      <c r="F474" s="15"/>
      <c r="G474" s="15"/>
      <c r="H474" s="15"/>
      <c r="I474" s="15"/>
      <c r="J474" s="15"/>
      <c r="K474" s="51"/>
      <c r="L474" s="70"/>
      <c r="M474" s="52"/>
      <c r="N474" s="45"/>
      <c r="O474" s="14"/>
      <c r="P474" s="14"/>
      <c r="Q474" s="13"/>
      <c r="R474" s="18"/>
      <c r="S474" s="18"/>
      <c r="T474" s="46"/>
      <c r="U474" s="17"/>
      <c r="V474" s="17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7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5"/>
      <c r="BC474" s="46"/>
      <c r="BD474" s="70"/>
    </row>
    <row r="475" spans="1:56" s="39" customFormat="1" ht="15.75" customHeight="1" x14ac:dyDescent="0.3">
      <c r="A475" s="51" t="s">
        <v>479</v>
      </c>
      <c r="B475" s="47">
        <v>33600000</v>
      </c>
      <c r="C475" s="51" t="s">
        <v>380</v>
      </c>
      <c r="D475" s="15"/>
      <c r="E475" s="15"/>
      <c r="F475" s="15"/>
      <c r="G475" s="15"/>
      <c r="H475" s="15"/>
      <c r="I475" s="15"/>
      <c r="J475" s="15"/>
      <c r="K475" s="51" t="s">
        <v>172</v>
      </c>
      <c r="L475" s="47" t="s">
        <v>1128</v>
      </c>
      <c r="M475" s="52" t="s">
        <v>561</v>
      </c>
      <c r="N475" s="45">
        <v>193</v>
      </c>
      <c r="O475" s="14"/>
      <c r="P475" s="14"/>
      <c r="Q475" s="13"/>
      <c r="R475" s="18"/>
      <c r="S475" s="18"/>
      <c r="T475" s="46" t="s">
        <v>11</v>
      </c>
      <c r="U475" s="17"/>
      <c r="V475" s="34"/>
      <c r="W475" s="1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7"/>
      <c r="AO475" s="44">
        <f t="shared" ref="AO475" si="103">SUM(W475:W476)</f>
        <v>0</v>
      </c>
      <c r="AP475" s="44">
        <f t="shared" ref="AP475" si="104">SUM(X475:X476)</f>
        <v>0</v>
      </c>
      <c r="AQ475" s="44">
        <f t="shared" ref="AQ475" si="105">SUM(W477:W478)</f>
        <v>46.9</v>
      </c>
      <c r="AR475" s="44">
        <f t="shared" ref="AR475" si="106">SUM(X477:X478)</f>
        <v>46.9</v>
      </c>
      <c r="AS475" s="44">
        <f t="shared" ref="AS475" si="107">SUM(W479:W480)</f>
        <v>0</v>
      </c>
      <c r="AT475" s="44">
        <f t="shared" ref="AT475" si="108">SUM(X479:X480)</f>
        <v>0</v>
      </c>
      <c r="AU475" s="44">
        <f t="shared" ref="AU475" si="109">SUM(W481:W482)</f>
        <v>0</v>
      </c>
      <c r="AV475" s="44">
        <f t="shared" ref="AV475" si="110">SUM(X481:X482)</f>
        <v>0</v>
      </c>
      <c r="AW475" s="44">
        <f t="shared" ref="AW475" si="111">AO475+AQ475+AS475+AU475</f>
        <v>46.9</v>
      </c>
      <c r="AX475" s="44">
        <f t="shared" ref="AX475" si="112">AP475+AR475+AT475+AV475</f>
        <v>46.9</v>
      </c>
      <c r="AY475" s="44">
        <f>N475-AW475</f>
        <v>146.1</v>
      </c>
      <c r="AZ475" s="44">
        <f>N475-AX475</f>
        <v>146.1</v>
      </c>
      <c r="BA475" s="44">
        <f>AW475*100/N475</f>
        <v>24.300518134715027</v>
      </c>
      <c r="BB475" s="13"/>
      <c r="BC475" s="46" t="s">
        <v>502</v>
      </c>
      <c r="BD475" s="47" t="s">
        <v>1128</v>
      </c>
    </row>
    <row r="476" spans="1:56" s="39" customFormat="1" ht="15.75" customHeight="1" x14ac:dyDescent="0.3">
      <c r="A476" s="51"/>
      <c r="B476" s="47"/>
      <c r="C476" s="51"/>
      <c r="D476" s="15"/>
      <c r="E476" s="15"/>
      <c r="F476" s="15"/>
      <c r="G476" s="15"/>
      <c r="H476" s="15"/>
      <c r="I476" s="15"/>
      <c r="J476" s="15"/>
      <c r="K476" s="51"/>
      <c r="L476" s="47"/>
      <c r="M476" s="52"/>
      <c r="N476" s="45"/>
      <c r="O476" s="14"/>
      <c r="P476" s="14"/>
      <c r="Q476" s="13"/>
      <c r="R476" s="18"/>
      <c r="S476" s="18"/>
      <c r="T476" s="46"/>
      <c r="U476" s="17"/>
      <c r="V476" s="34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3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13"/>
      <c r="BC476" s="46"/>
      <c r="BD476" s="47"/>
    </row>
    <row r="477" spans="1:56" s="39" customFormat="1" ht="15.75" customHeight="1" x14ac:dyDescent="0.3">
      <c r="A477" s="51"/>
      <c r="B477" s="47"/>
      <c r="C477" s="51"/>
      <c r="D477" s="15"/>
      <c r="E477" s="15"/>
      <c r="F477" s="15"/>
      <c r="G477" s="15"/>
      <c r="H477" s="15"/>
      <c r="I477" s="15"/>
      <c r="J477" s="15"/>
      <c r="K477" s="51"/>
      <c r="L477" s="47"/>
      <c r="M477" s="52"/>
      <c r="N477" s="45"/>
      <c r="O477" s="14"/>
      <c r="P477" s="14"/>
      <c r="Q477" s="13"/>
      <c r="R477" s="18"/>
      <c r="S477" s="18"/>
      <c r="T477" s="46" t="s">
        <v>20</v>
      </c>
      <c r="U477" s="17"/>
      <c r="V477" s="34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7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13"/>
      <c r="BC477" s="46"/>
      <c r="BD477" s="47"/>
    </row>
    <row r="478" spans="1:56" s="39" customFormat="1" ht="15.75" customHeight="1" x14ac:dyDescent="0.3">
      <c r="A478" s="51"/>
      <c r="B478" s="47"/>
      <c r="C478" s="51"/>
      <c r="D478" s="15"/>
      <c r="E478" s="15"/>
      <c r="F478" s="15"/>
      <c r="G478" s="15"/>
      <c r="H478" s="15"/>
      <c r="I478" s="15"/>
      <c r="J478" s="15"/>
      <c r="K478" s="51"/>
      <c r="L478" s="47"/>
      <c r="M478" s="52"/>
      <c r="N478" s="45"/>
      <c r="O478" s="14"/>
      <c r="P478" s="14"/>
      <c r="Q478" s="13"/>
      <c r="R478" s="18"/>
      <c r="S478" s="18"/>
      <c r="T478" s="46"/>
      <c r="U478" s="17" t="s">
        <v>643</v>
      </c>
      <c r="V478" s="34" t="s">
        <v>642</v>
      </c>
      <c r="W478" s="1">
        <v>46.9</v>
      </c>
      <c r="X478" s="1">
        <v>46.9</v>
      </c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7" t="s">
        <v>632</v>
      </c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13"/>
      <c r="BC478" s="46"/>
      <c r="BD478" s="47"/>
    </row>
    <row r="479" spans="1:56" s="39" customFormat="1" ht="15.75" customHeight="1" x14ac:dyDescent="0.3">
      <c r="A479" s="51"/>
      <c r="B479" s="47"/>
      <c r="C479" s="51"/>
      <c r="D479" s="15"/>
      <c r="E479" s="15"/>
      <c r="F479" s="15"/>
      <c r="G479" s="15"/>
      <c r="H479" s="15"/>
      <c r="I479" s="15"/>
      <c r="J479" s="15"/>
      <c r="K479" s="51"/>
      <c r="L479" s="47"/>
      <c r="M479" s="52"/>
      <c r="N479" s="45"/>
      <c r="O479" s="14"/>
      <c r="P479" s="14"/>
      <c r="Q479" s="13"/>
      <c r="R479" s="18"/>
      <c r="S479" s="18"/>
      <c r="T479" s="46" t="s">
        <v>13</v>
      </c>
      <c r="U479" s="17"/>
      <c r="V479" s="34"/>
      <c r="W479" s="1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7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13"/>
      <c r="BC479" s="46"/>
      <c r="BD479" s="47"/>
    </row>
    <row r="480" spans="1:56" s="39" customFormat="1" ht="22.5" customHeight="1" x14ac:dyDescent="0.3">
      <c r="A480" s="51"/>
      <c r="B480" s="47"/>
      <c r="C480" s="51"/>
      <c r="D480" s="15"/>
      <c r="E480" s="15"/>
      <c r="F480" s="15"/>
      <c r="G480" s="15"/>
      <c r="H480" s="15"/>
      <c r="I480" s="15"/>
      <c r="J480" s="15"/>
      <c r="K480" s="51"/>
      <c r="L480" s="47"/>
      <c r="M480" s="52"/>
      <c r="N480" s="45"/>
      <c r="O480" s="14"/>
      <c r="P480" s="14"/>
      <c r="Q480" s="13"/>
      <c r="R480" s="18"/>
      <c r="S480" s="18"/>
      <c r="T480" s="46"/>
      <c r="U480" s="17"/>
      <c r="V480" s="34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7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13"/>
      <c r="BC480" s="46"/>
      <c r="BD480" s="47"/>
    </row>
    <row r="481" spans="1:56" s="39" customFormat="1" ht="15.75" customHeight="1" x14ac:dyDescent="0.3">
      <c r="A481" s="51"/>
      <c r="B481" s="47"/>
      <c r="C481" s="51"/>
      <c r="D481" s="15"/>
      <c r="E481" s="15"/>
      <c r="F481" s="15"/>
      <c r="G481" s="15"/>
      <c r="H481" s="15"/>
      <c r="I481" s="15"/>
      <c r="J481" s="15"/>
      <c r="K481" s="51"/>
      <c r="L481" s="47"/>
      <c r="M481" s="52"/>
      <c r="N481" s="45"/>
      <c r="O481" s="14"/>
      <c r="P481" s="14"/>
      <c r="Q481" s="13"/>
      <c r="R481" s="18"/>
      <c r="S481" s="18"/>
      <c r="T481" s="46" t="s">
        <v>21</v>
      </c>
      <c r="U481" s="17"/>
      <c r="V481" s="34"/>
      <c r="W481" s="1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7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13"/>
      <c r="BC481" s="46"/>
      <c r="BD481" s="47"/>
    </row>
    <row r="482" spans="1:56" s="39" customFormat="1" ht="15.75" customHeight="1" x14ac:dyDescent="0.3">
      <c r="A482" s="51"/>
      <c r="B482" s="47"/>
      <c r="C482" s="51"/>
      <c r="D482" s="15"/>
      <c r="E482" s="15"/>
      <c r="F482" s="15"/>
      <c r="G482" s="15"/>
      <c r="H482" s="15"/>
      <c r="I482" s="15"/>
      <c r="J482" s="15"/>
      <c r="K482" s="51"/>
      <c r="L482" s="47"/>
      <c r="M482" s="52"/>
      <c r="N482" s="45"/>
      <c r="O482" s="14"/>
      <c r="P482" s="14"/>
      <c r="Q482" s="13"/>
      <c r="R482" s="18"/>
      <c r="S482" s="18"/>
      <c r="T482" s="46"/>
      <c r="U482" s="17"/>
      <c r="V482" s="17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7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13"/>
      <c r="BC482" s="46"/>
      <c r="BD482" s="47"/>
    </row>
    <row r="483" spans="1:56" s="39" customFormat="1" ht="15.75" customHeight="1" x14ac:dyDescent="0.3">
      <c r="A483" s="51" t="s">
        <v>479</v>
      </c>
      <c r="B483" s="47">
        <v>33600000</v>
      </c>
      <c r="C483" s="51" t="s">
        <v>380</v>
      </c>
      <c r="D483" s="15"/>
      <c r="E483" s="15"/>
      <c r="F483" s="15"/>
      <c r="G483" s="15"/>
      <c r="H483" s="15"/>
      <c r="I483" s="15"/>
      <c r="J483" s="15"/>
      <c r="K483" s="51" t="s">
        <v>172</v>
      </c>
      <c r="L483" s="47" t="s">
        <v>591</v>
      </c>
      <c r="M483" s="52" t="s">
        <v>562</v>
      </c>
      <c r="N483" s="45">
        <v>82.5</v>
      </c>
      <c r="O483" s="14"/>
      <c r="P483" s="14"/>
      <c r="Q483" s="13"/>
      <c r="R483" s="18"/>
      <c r="S483" s="18"/>
      <c r="T483" s="46" t="s">
        <v>11</v>
      </c>
      <c r="U483" s="17"/>
      <c r="V483" s="34"/>
      <c r="W483" s="1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7"/>
      <c r="AO483" s="44">
        <f t="shared" ref="AO483" si="113">SUM(W483:W484)</f>
        <v>0</v>
      </c>
      <c r="AP483" s="44">
        <f t="shared" ref="AP483" si="114">SUM(X483:X484)</f>
        <v>0</v>
      </c>
      <c r="AQ483" s="44">
        <f t="shared" ref="AQ483" si="115">SUM(W485:W486)</f>
        <v>22</v>
      </c>
      <c r="AR483" s="44">
        <f t="shared" ref="AR483" si="116">SUM(X485:X486)</f>
        <v>22</v>
      </c>
      <c r="AS483" s="44">
        <f t="shared" ref="AS483" si="117">SUM(W487:W488)</f>
        <v>0</v>
      </c>
      <c r="AT483" s="44">
        <f t="shared" ref="AT483" si="118">SUM(X487:X488)</f>
        <v>0</v>
      </c>
      <c r="AU483" s="44">
        <f t="shared" ref="AU483" si="119">SUM(W489:W490)</f>
        <v>0</v>
      </c>
      <c r="AV483" s="44">
        <f t="shared" ref="AV483" si="120">SUM(X489:X490)</f>
        <v>0</v>
      </c>
      <c r="AW483" s="44">
        <f t="shared" ref="AW483" si="121">AO483+AQ483+AS483+AU483</f>
        <v>22</v>
      </c>
      <c r="AX483" s="44">
        <f t="shared" ref="AX483" si="122">AP483+AR483+AT483+AV483</f>
        <v>22</v>
      </c>
      <c r="AY483" s="44">
        <f>N483-AW483</f>
        <v>60.5</v>
      </c>
      <c r="AZ483" s="44">
        <f>N483-AX483</f>
        <v>60.5</v>
      </c>
      <c r="BA483" s="44">
        <f>AW483*100/N483</f>
        <v>26.666666666666668</v>
      </c>
      <c r="BB483" s="13"/>
      <c r="BC483" s="46" t="s">
        <v>502</v>
      </c>
      <c r="BD483" s="47" t="s">
        <v>591</v>
      </c>
    </row>
    <row r="484" spans="1:56" s="39" customFormat="1" ht="15.75" customHeight="1" x14ac:dyDescent="0.3">
      <c r="A484" s="51"/>
      <c r="B484" s="47"/>
      <c r="C484" s="51"/>
      <c r="D484" s="15"/>
      <c r="E484" s="15"/>
      <c r="F484" s="15"/>
      <c r="G484" s="15"/>
      <c r="H484" s="15"/>
      <c r="I484" s="15"/>
      <c r="J484" s="15"/>
      <c r="K484" s="51"/>
      <c r="L484" s="47"/>
      <c r="M484" s="52"/>
      <c r="N484" s="45"/>
      <c r="O484" s="14"/>
      <c r="P484" s="14"/>
      <c r="Q484" s="13"/>
      <c r="R484" s="18"/>
      <c r="S484" s="18"/>
      <c r="T484" s="46"/>
      <c r="U484" s="17"/>
      <c r="V484" s="34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3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13"/>
      <c r="BC484" s="46"/>
      <c r="BD484" s="47"/>
    </row>
    <row r="485" spans="1:56" s="39" customFormat="1" ht="15.75" customHeight="1" x14ac:dyDescent="0.3">
      <c r="A485" s="51"/>
      <c r="B485" s="47"/>
      <c r="C485" s="51"/>
      <c r="D485" s="15"/>
      <c r="E485" s="15"/>
      <c r="F485" s="15"/>
      <c r="G485" s="15"/>
      <c r="H485" s="15"/>
      <c r="I485" s="15"/>
      <c r="J485" s="15"/>
      <c r="K485" s="51"/>
      <c r="L485" s="47"/>
      <c r="M485" s="52"/>
      <c r="N485" s="45"/>
      <c r="O485" s="14"/>
      <c r="P485" s="14"/>
      <c r="Q485" s="13"/>
      <c r="R485" s="18"/>
      <c r="S485" s="18"/>
      <c r="T485" s="46" t="s">
        <v>20</v>
      </c>
      <c r="U485" s="17" t="s">
        <v>992</v>
      </c>
      <c r="V485" s="34" t="s">
        <v>958</v>
      </c>
      <c r="W485" s="1">
        <v>11</v>
      </c>
      <c r="X485" s="1">
        <v>11</v>
      </c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7" t="s">
        <v>1001</v>
      </c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13"/>
      <c r="BC485" s="46"/>
      <c r="BD485" s="47"/>
    </row>
    <row r="486" spans="1:56" s="39" customFormat="1" ht="15.75" customHeight="1" x14ac:dyDescent="0.3">
      <c r="A486" s="51"/>
      <c r="B486" s="47"/>
      <c r="C486" s="51"/>
      <c r="D486" s="15"/>
      <c r="E486" s="15"/>
      <c r="F486" s="15"/>
      <c r="G486" s="15"/>
      <c r="H486" s="15"/>
      <c r="I486" s="15"/>
      <c r="J486" s="15"/>
      <c r="K486" s="51"/>
      <c r="L486" s="47"/>
      <c r="M486" s="52"/>
      <c r="N486" s="45"/>
      <c r="O486" s="14"/>
      <c r="P486" s="14"/>
      <c r="Q486" s="13"/>
      <c r="R486" s="18"/>
      <c r="S486" s="18"/>
      <c r="T486" s="46"/>
      <c r="U486" s="17" t="s">
        <v>641</v>
      </c>
      <c r="V486" s="34" t="s">
        <v>642</v>
      </c>
      <c r="W486" s="1">
        <v>11</v>
      </c>
      <c r="X486" s="1">
        <v>11</v>
      </c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7" t="s">
        <v>632</v>
      </c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13"/>
      <c r="BC486" s="46"/>
      <c r="BD486" s="47"/>
    </row>
    <row r="487" spans="1:56" s="39" customFormat="1" ht="15.75" customHeight="1" x14ac:dyDescent="0.3">
      <c r="A487" s="51"/>
      <c r="B487" s="47"/>
      <c r="C487" s="51"/>
      <c r="D487" s="15"/>
      <c r="E487" s="15"/>
      <c r="F487" s="15"/>
      <c r="G487" s="15"/>
      <c r="H487" s="15"/>
      <c r="I487" s="15"/>
      <c r="J487" s="15"/>
      <c r="K487" s="51"/>
      <c r="L487" s="47"/>
      <c r="M487" s="52"/>
      <c r="N487" s="45"/>
      <c r="O487" s="14"/>
      <c r="P487" s="14"/>
      <c r="Q487" s="13"/>
      <c r="R487" s="18"/>
      <c r="S487" s="18"/>
      <c r="T487" s="46" t="s">
        <v>13</v>
      </c>
      <c r="U487" s="17"/>
      <c r="V487" s="34"/>
      <c r="W487" s="1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7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13"/>
      <c r="BC487" s="46"/>
      <c r="BD487" s="47"/>
    </row>
    <row r="488" spans="1:56" s="39" customFormat="1" ht="22.5" customHeight="1" x14ac:dyDescent="0.3">
      <c r="A488" s="51"/>
      <c r="B488" s="47"/>
      <c r="C488" s="51"/>
      <c r="D488" s="15"/>
      <c r="E488" s="15"/>
      <c r="F488" s="15"/>
      <c r="G488" s="15"/>
      <c r="H488" s="15"/>
      <c r="I488" s="15"/>
      <c r="J488" s="15"/>
      <c r="K488" s="51"/>
      <c r="L488" s="47"/>
      <c r="M488" s="52"/>
      <c r="N488" s="45"/>
      <c r="O488" s="14"/>
      <c r="P488" s="14"/>
      <c r="Q488" s="13"/>
      <c r="R488" s="18"/>
      <c r="S488" s="18"/>
      <c r="T488" s="46"/>
      <c r="U488" s="17"/>
      <c r="V488" s="34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7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13"/>
      <c r="BC488" s="46"/>
      <c r="BD488" s="47"/>
    </row>
    <row r="489" spans="1:56" s="39" customFormat="1" ht="15.75" customHeight="1" x14ac:dyDescent="0.3">
      <c r="A489" s="51"/>
      <c r="B489" s="47"/>
      <c r="C489" s="51"/>
      <c r="D489" s="15"/>
      <c r="E489" s="15"/>
      <c r="F489" s="15"/>
      <c r="G489" s="15"/>
      <c r="H489" s="15"/>
      <c r="I489" s="15"/>
      <c r="J489" s="15"/>
      <c r="K489" s="51"/>
      <c r="L489" s="47"/>
      <c r="M489" s="52"/>
      <c r="N489" s="45"/>
      <c r="O489" s="14"/>
      <c r="P489" s="14"/>
      <c r="Q489" s="13"/>
      <c r="R489" s="18"/>
      <c r="S489" s="18"/>
      <c r="T489" s="46" t="s">
        <v>21</v>
      </c>
      <c r="U489" s="17"/>
      <c r="V489" s="34"/>
      <c r="W489" s="1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7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13"/>
      <c r="BC489" s="46"/>
      <c r="BD489" s="47"/>
    </row>
    <row r="490" spans="1:56" s="39" customFormat="1" ht="15.75" customHeight="1" x14ac:dyDescent="0.3">
      <c r="A490" s="51"/>
      <c r="B490" s="47"/>
      <c r="C490" s="51"/>
      <c r="D490" s="15"/>
      <c r="E490" s="15"/>
      <c r="F490" s="15"/>
      <c r="G490" s="15"/>
      <c r="H490" s="15"/>
      <c r="I490" s="15"/>
      <c r="J490" s="15"/>
      <c r="K490" s="51"/>
      <c r="L490" s="47"/>
      <c r="M490" s="52"/>
      <c r="N490" s="45"/>
      <c r="O490" s="14"/>
      <c r="P490" s="14"/>
      <c r="Q490" s="13"/>
      <c r="R490" s="18"/>
      <c r="S490" s="18"/>
      <c r="T490" s="46"/>
      <c r="U490" s="17"/>
      <c r="V490" s="17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7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13"/>
      <c r="BC490" s="46"/>
      <c r="BD490" s="47"/>
    </row>
    <row r="491" spans="1:56" s="39" customFormat="1" ht="15.75" customHeight="1" x14ac:dyDescent="0.3">
      <c r="A491" s="57" t="s">
        <v>479</v>
      </c>
      <c r="B491" s="60">
        <v>33600000</v>
      </c>
      <c r="C491" s="51" t="s">
        <v>380</v>
      </c>
      <c r="D491" s="15"/>
      <c r="E491" s="15"/>
      <c r="F491" s="15"/>
      <c r="G491" s="15"/>
      <c r="H491" s="15"/>
      <c r="I491" s="15"/>
      <c r="J491" s="15"/>
      <c r="K491" s="57" t="s">
        <v>172</v>
      </c>
      <c r="L491" s="47" t="s">
        <v>1088</v>
      </c>
      <c r="M491" s="52" t="s">
        <v>592</v>
      </c>
      <c r="N491" s="54">
        <v>1737.9</v>
      </c>
      <c r="O491" s="14"/>
      <c r="P491" s="14"/>
      <c r="Q491" s="13"/>
      <c r="R491" s="18"/>
      <c r="S491" s="18"/>
      <c r="T491" s="46" t="s">
        <v>11</v>
      </c>
      <c r="U491" s="17"/>
      <c r="V491" s="34"/>
      <c r="W491" s="1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7"/>
      <c r="AO491" s="44">
        <f t="shared" ref="AO491" si="123">SUM(W491:W492)</f>
        <v>0</v>
      </c>
      <c r="AP491" s="44">
        <f t="shared" ref="AP491" si="124">SUM(X491:X492)</f>
        <v>0</v>
      </c>
      <c r="AQ491" s="44">
        <f t="shared" ref="AQ491" si="125">SUM(W493:W494)</f>
        <v>0</v>
      </c>
      <c r="AR491" s="44">
        <f t="shared" ref="AR491" si="126">SUM(X493:X494)</f>
        <v>0</v>
      </c>
      <c r="AS491" s="44">
        <f t="shared" ref="AS491" si="127">SUM(W495:W496)</f>
        <v>0</v>
      </c>
      <c r="AT491" s="44">
        <f t="shared" ref="AT491" si="128">SUM(X495:X496)</f>
        <v>0</v>
      </c>
      <c r="AU491" s="44">
        <f t="shared" ref="AU491" si="129">SUM(W497:W498)</f>
        <v>0</v>
      </c>
      <c r="AV491" s="44">
        <f t="shared" ref="AV491" si="130">SUM(X497:X498)</f>
        <v>0</v>
      </c>
      <c r="AW491" s="44">
        <f t="shared" ref="AW491" si="131">AO491+AQ491+AS491+AU491</f>
        <v>0</v>
      </c>
      <c r="AX491" s="44">
        <f t="shared" ref="AX491" si="132">AP491+AR491+AT491+AV491</f>
        <v>0</v>
      </c>
      <c r="AY491" s="44">
        <f>N491-AW491</f>
        <v>1737.9</v>
      </c>
      <c r="AZ491" s="44">
        <f>N491-AX491</f>
        <v>1737.9</v>
      </c>
      <c r="BA491" s="44">
        <f>AW491*100/N491</f>
        <v>0</v>
      </c>
      <c r="BB491" s="13"/>
      <c r="BC491" s="46" t="s">
        <v>502</v>
      </c>
      <c r="BD491" s="47" t="s">
        <v>1088</v>
      </c>
    </row>
    <row r="492" spans="1:56" s="39" customFormat="1" ht="15.75" customHeight="1" x14ac:dyDescent="0.3">
      <c r="A492" s="58"/>
      <c r="B492" s="61"/>
      <c r="C492" s="51"/>
      <c r="D492" s="15"/>
      <c r="E492" s="15"/>
      <c r="F492" s="15"/>
      <c r="G492" s="15"/>
      <c r="H492" s="15"/>
      <c r="I492" s="15"/>
      <c r="J492" s="15"/>
      <c r="K492" s="58"/>
      <c r="L492" s="47"/>
      <c r="M492" s="52"/>
      <c r="N492" s="55"/>
      <c r="O492" s="14"/>
      <c r="P492" s="14"/>
      <c r="Q492" s="13"/>
      <c r="R492" s="18"/>
      <c r="S492" s="18"/>
      <c r="T492" s="46"/>
      <c r="U492" s="17"/>
      <c r="V492" s="34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3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13"/>
      <c r="BC492" s="46"/>
      <c r="BD492" s="47"/>
    </row>
    <row r="493" spans="1:56" s="39" customFormat="1" ht="15.75" customHeight="1" x14ac:dyDescent="0.3">
      <c r="A493" s="58"/>
      <c r="B493" s="61"/>
      <c r="C493" s="51"/>
      <c r="D493" s="15"/>
      <c r="E493" s="15"/>
      <c r="F493" s="15"/>
      <c r="G493" s="15"/>
      <c r="H493" s="15"/>
      <c r="I493" s="15"/>
      <c r="J493" s="15"/>
      <c r="K493" s="58"/>
      <c r="L493" s="47"/>
      <c r="M493" s="52"/>
      <c r="N493" s="55"/>
      <c r="O493" s="14"/>
      <c r="P493" s="14"/>
      <c r="Q493" s="13"/>
      <c r="R493" s="18"/>
      <c r="S493" s="18"/>
      <c r="T493" s="46" t="s">
        <v>20</v>
      </c>
      <c r="U493" s="17"/>
      <c r="V493" s="34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7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13"/>
      <c r="BC493" s="46"/>
      <c r="BD493" s="47"/>
    </row>
    <row r="494" spans="1:56" s="39" customFormat="1" ht="15.75" customHeight="1" x14ac:dyDescent="0.3">
      <c r="A494" s="58"/>
      <c r="B494" s="61"/>
      <c r="C494" s="51"/>
      <c r="D494" s="15"/>
      <c r="E494" s="15"/>
      <c r="F494" s="15"/>
      <c r="G494" s="15"/>
      <c r="H494" s="15"/>
      <c r="I494" s="15"/>
      <c r="J494" s="15"/>
      <c r="K494" s="58"/>
      <c r="L494" s="47"/>
      <c r="M494" s="52"/>
      <c r="N494" s="55"/>
      <c r="O494" s="14"/>
      <c r="P494" s="14"/>
      <c r="Q494" s="13"/>
      <c r="R494" s="18"/>
      <c r="S494" s="18"/>
      <c r="T494" s="46"/>
      <c r="U494" s="17"/>
      <c r="V494" s="34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7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13"/>
      <c r="BC494" s="46"/>
      <c r="BD494" s="47"/>
    </row>
    <row r="495" spans="1:56" s="39" customFormat="1" ht="15.75" customHeight="1" x14ac:dyDescent="0.3">
      <c r="A495" s="58"/>
      <c r="B495" s="61"/>
      <c r="C495" s="51"/>
      <c r="D495" s="15"/>
      <c r="E495" s="15"/>
      <c r="F495" s="15"/>
      <c r="G495" s="15"/>
      <c r="H495" s="15"/>
      <c r="I495" s="15"/>
      <c r="J495" s="15"/>
      <c r="K495" s="58"/>
      <c r="L495" s="47"/>
      <c r="M495" s="52"/>
      <c r="N495" s="55"/>
      <c r="O495" s="14"/>
      <c r="P495" s="14"/>
      <c r="Q495" s="13"/>
      <c r="R495" s="18"/>
      <c r="S495" s="18"/>
      <c r="T495" s="46" t="s">
        <v>13</v>
      </c>
      <c r="U495" s="17"/>
      <c r="V495" s="34"/>
      <c r="W495" s="1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7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13"/>
      <c r="BC495" s="46"/>
      <c r="BD495" s="47"/>
    </row>
    <row r="496" spans="1:56" s="39" customFormat="1" ht="15.75" customHeight="1" x14ac:dyDescent="0.3">
      <c r="A496" s="58"/>
      <c r="B496" s="61"/>
      <c r="C496" s="51"/>
      <c r="D496" s="15"/>
      <c r="E496" s="15"/>
      <c r="F496" s="15"/>
      <c r="G496" s="15"/>
      <c r="H496" s="15"/>
      <c r="I496" s="15"/>
      <c r="J496" s="15"/>
      <c r="K496" s="58"/>
      <c r="L496" s="47"/>
      <c r="M496" s="52"/>
      <c r="N496" s="55"/>
      <c r="O496" s="14"/>
      <c r="P496" s="14"/>
      <c r="Q496" s="13"/>
      <c r="R496" s="18"/>
      <c r="S496" s="18"/>
      <c r="T496" s="46"/>
      <c r="U496" s="17"/>
      <c r="V496" s="34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7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13"/>
      <c r="BC496" s="46"/>
      <c r="BD496" s="47"/>
    </row>
    <row r="497" spans="1:56" s="39" customFormat="1" ht="15.75" customHeight="1" x14ac:dyDescent="0.3">
      <c r="A497" s="58"/>
      <c r="B497" s="61"/>
      <c r="C497" s="51"/>
      <c r="D497" s="15"/>
      <c r="E497" s="15"/>
      <c r="F497" s="15"/>
      <c r="G497" s="15"/>
      <c r="H497" s="15"/>
      <c r="I497" s="15"/>
      <c r="J497" s="15"/>
      <c r="K497" s="58"/>
      <c r="L497" s="47"/>
      <c r="M497" s="52"/>
      <c r="N497" s="55"/>
      <c r="O497" s="14"/>
      <c r="P497" s="14"/>
      <c r="Q497" s="13"/>
      <c r="R497" s="18"/>
      <c r="S497" s="18"/>
      <c r="T497" s="46" t="s">
        <v>21</v>
      </c>
      <c r="U497" s="17"/>
      <c r="V497" s="34"/>
      <c r="W497" s="1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7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13"/>
      <c r="BC497" s="46"/>
      <c r="BD497" s="47"/>
    </row>
    <row r="498" spans="1:56" s="39" customFormat="1" ht="15.75" customHeight="1" x14ac:dyDescent="0.3">
      <c r="A498" s="59"/>
      <c r="B498" s="62"/>
      <c r="C498" s="51"/>
      <c r="D498" s="15"/>
      <c r="E498" s="15"/>
      <c r="F498" s="15"/>
      <c r="G498" s="15"/>
      <c r="H498" s="15"/>
      <c r="I498" s="15"/>
      <c r="J498" s="15"/>
      <c r="K498" s="59"/>
      <c r="L498" s="47"/>
      <c r="M498" s="52"/>
      <c r="N498" s="56"/>
      <c r="O498" s="14"/>
      <c r="P498" s="14"/>
      <c r="Q498" s="13"/>
      <c r="R498" s="18"/>
      <c r="S498" s="18"/>
      <c r="T498" s="46"/>
      <c r="U498" s="17"/>
      <c r="V498" s="17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7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13"/>
      <c r="BC498" s="46"/>
      <c r="BD498" s="47"/>
    </row>
    <row r="499" spans="1:56" s="39" customFormat="1" ht="15.75" customHeight="1" x14ac:dyDescent="0.3">
      <c r="A499" s="51" t="s">
        <v>479</v>
      </c>
      <c r="B499" s="47">
        <v>33600000</v>
      </c>
      <c r="C499" s="51" t="s">
        <v>380</v>
      </c>
      <c r="D499" s="15"/>
      <c r="E499" s="15"/>
      <c r="F499" s="15"/>
      <c r="G499" s="15"/>
      <c r="H499" s="15"/>
      <c r="I499" s="15"/>
      <c r="J499" s="15"/>
      <c r="K499" s="51" t="s">
        <v>172</v>
      </c>
      <c r="L499" s="47" t="s">
        <v>606</v>
      </c>
      <c r="M499" s="52" t="s">
        <v>593</v>
      </c>
      <c r="N499" s="45">
        <v>2640</v>
      </c>
      <c r="O499" s="14"/>
      <c r="P499" s="14"/>
      <c r="Q499" s="13"/>
      <c r="R499" s="18"/>
      <c r="S499" s="18"/>
      <c r="T499" s="46" t="s">
        <v>11</v>
      </c>
      <c r="U499" s="17"/>
      <c r="V499" s="34"/>
      <c r="W499" s="1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7"/>
      <c r="AO499" s="44">
        <f t="shared" ref="AO499" si="133">SUM(W499:W500)</f>
        <v>0</v>
      </c>
      <c r="AP499" s="44">
        <f t="shared" ref="AP499" si="134">SUM(X499:X500)</f>
        <v>0</v>
      </c>
      <c r="AQ499" s="44">
        <f t="shared" ref="AQ499" si="135">SUM(W501:W502)</f>
        <v>1056</v>
      </c>
      <c r="AR499" s="44">
        <f t="shared" ref="AR499" si="136">SUM(X501:X502)</f>
        <v>1056</v>
      </c>
      <c r="AS499" s="44">
        <f t="shared" ref="AS499" si="137">SUM(W503:W504)</f>
        <v>0</v>
      </c>
      <c r="AT499" s="44">
        <f t="shared" ref="AT499" si="138">SUM(X503:X504)</f>
        <v>0</v>
      </c>
      <c r="AU499" s="44">
        <f t="shared" ref="AU499" si="139">SUM(W505:W506)</f>
        <v>0</v>
      </c>
      <c r="AV499" s="44">
        <f t="shared" ref="AV499" si="140">SUM(X505:X506)</f>
        <v>0</v>
      </c>
      <c r="AW499" s="44">
        <f t="shared" ref="AW499" si="141">AO499+AQ499+AS499+AU499</f>
        <v>1056</v>
      </c>
      <c r="AX499" s="44">
        <f t="shared" ref="AX499" si="142">AP499+AR499+AT499+AV499</f>
        <v>1056</v>
      </c>
      <c r="AY499" s="44">
        <f>N499-AW499</f>
        <v>1584</v>
      </c>
      <c r="AZ499" s="44">
        <f>N499-AX499</f>
        <v>1584</v>
      </c>
      <c r="BA499" s="44">
        <f>AW499*100/N499</f>
        <v>40</v>
      </c>
      <c r="BB499" s="13"/>
      <c r="BC499" s="46" t="s">
        <v>502</v>
      </c>
      <c r="BD499" s="47" t="s">
        <v>606</v>
      </c>
    </row>
    <row r="500" spans="1:56" s="39" customFormat="1" ht="15.75" customHeight="1" x14ac:dyDescent="0.3">
      <c r="A500" s="51"/>
      <c r="B500" s="47"/>
      <c r="C500" s="51"/>
      <c r="D500" s="15"/>
      <c r="E500" s="15"/>
      <c r="F500" s="15"/>
      <c r="G500" s="15"/>
      <c r="H500" s="15"/>
      <c r="I500" s="15"/>
      <c r="J500" s="15"/>
      <c r="K500" s="51"/>
      <c r="L500" s="47"/>
      <c r="M500" s="52"/>
      <c r="N500" s="45"/>
      <c r="O500" s="14"/>
      <c r="P500" s="14"/>
      <c r="Q500" s="13"/>
      <c r="R500" s="18"/>
      <c r="S500" s="18"/>
      <c r="T500" s="46"/>
      <c r="U500" s="17"/>
      <c r="V500" s="34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3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13"/>
      <c r="BC500" s="46"/>
      <c r="BD500" s="47"/>
    </row>
    <row r="501" spans="1:56" s="39" customFormat="1" ht="15.75" customHeight="1" x14ac:dyDescent="0.3">
      <c r="A501" s="51"/>
      <c r="B501" s="47"/>
      <c r="C501" s="51"/>
      <c r="D501" s="15"/>
      <c r="E501" s="15"/>
      <c r="F501" s="15"/>
      <c r="G501" s="15"/>
      <c r="H501" s="15"/>
      <c r="I501" s="15"/>
      <c r="J501" s="15"/>
      <c r="K501" s="51"/>
      <c r="L501" s="47"/>
      <c r="M501" s="52"/>
      <c r="N501" s="45"/>
      <c r="O501" s="14"/>
      <c r="P501" s="14"/>
      <c r="Q501" s="13"/>
      <c r="R501" s="18"/>
      <c r="S501" s="18"/>
      <c r="T501" s="46" t="s">
        <v>20</v>
      </c>
      <c r="U501" s="17" t="s">
        <v>840</v>
      </c>
      <c r="V501" s="34" t="s">
        <v>602</v>
      </c>
      <c r="W501" s="1">
        <v>528</v>
      </c>
      <c r="X501" s="1">
        <v>528</v>
      </c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7" t="s">
        <v>660</v>
      </c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13"/>
      <c r="BC501" s="46"/>
      <c r="BD501" s="47"/>
    </row>
    <row r="502" spans="1:56" s="39" customFormat="1" ht="15.75" customHeight="1" x14ac:dyDescent="0.3">
      <c r="A502" s="51"/>
      <c r="B502" s="47"/>
      <c r="C502" s="51"/>
      <c r="D502" s="15"/>
      <c r="E502" s="15"/>
      <c r="F502" s="15"/>
      <c r="G502" s="15"/>
      <c r="H502" s="15"/>
      <c r="I502" s="15"/>
      <c r="J502" s="15"/>
      <c r="K502" s="51"/>
      <c r="L502" s="47"/>
      <c r="M502" s="52"/>
      <c r="N502" s="45"/>
      <c r="O502" s="14"/>
      <c r="P502" s="14"/>
      <c r="Q502" s="13"/>
      <c r="R502" s="18"/>
      <c r="S502" s="18"/>
      <c r="T502" s="46"/>
      <c r="U502" s="17" t="s">
        <v>818</v>
      </c>
      <c r="V502" s="34" t="s">
        <v>681</v>
      </c>
      <c r="W502" s="1">
        <v>528</v>
      </c>
      <c r="X502" s="1">
        <v>528</v>
      </c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7" t="s">
        <v>847</v>
      </c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13"/>
      <c r="BC502" s="46"/>
      <c r="BD502" s="47"/>
    </row>
    <row r="503" spans="1:56" s="39" customFormat="1" ht="15.75" customHeight="1" x14ac:dyDescent="0.3">
      <c r="A503" s="51"/>
      <c r="B503" s="47"/>
      <c r="C503" s="51"/>
      <c r="D503" s="15"/>
      <c r="E503" s="15"/>
      <c r="F503" s="15"/>
      <c r="G503" s="15"/>
      <c r="H503" s="15"/>
      <c r="I503" s="15"/>
      <c r="J503" s="15"/>
      <c r="K503" s="51"/>
      <c r="L503" s="47"/>
      <c r="M503" s="52"/>
      <c r="N503" s="45"/>
      <c r="O503" s="14"/>
      <c r="P503" s="14"/>
      <c r="Q503" s="13"/>
      <c r="R503" s="18"/>
      <c r="S503" s="18"/>
      <c r="T503" s="46" t="s">
        <v>13</v>
      </c>
      <c r="U503" s="17"/>
      <c r="V503" s="34"/>
      <c r="W503" s="1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7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13"/>
      <c r="BC503" s="46"/>
      <c r="BD503" s="47"/>
    </row>
    <row r="504" spans="1:56" s="39" customFormat="1" ht="15.75" customHeight="1" x14ac:dyDescent="0.3">
      <c r="A504" s="51"/>
      <c r="B504" s="47"/>
      <c r="C504" s="51"/>
      <c r="D504" s="15"/>
      <c r="E504" s="15"/>
      <c r="F504" s="15"/>
      <c r="G504" s="15"/>
      <c r="H504" s="15"/>
      <c r="I504" s="15"/>
      <c r="J504" s="15"/>
      <c r="K504" s="51"/>
      <c r="L504" s="47"/>
      <c r="M504" s="52"/>
      <c r="N504" s="45"/>
      <c r="O504" s="14"/>
      <c r="P504" s="14"/>
      <c r="Q504" s="13"/>
      <c r="R504" s="18"/>
      <c r="S504" s="18"/>
      <c r="T504" s="46"/>
      <c r="U504" s="17"/>
      <c r="V504" s="34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7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13"/>
      <c r="BC504" s="46"/>
      <c r="BD504" s="47"/>
    </row>
    <row r="505" spans="1:56" s="39" customFormat="1" ht="15.75" customHeight="1" x14ac:dyDescent="0.3">
      <c r="A505" s="51"/>
      <c r="B505" s="47"/>
      <c r="C505" s="51"/>
      <c r="D505" s="15"/>
      <c r="E505" s="15"/>
      <c r="F505" s="15"/>
      <c r="G505" s="15"/>
      <c r="H505" s="15"/>
      <c r="I505" s="15"/>
      <c r="J505" s="15"/>
      <c r="K505" s="51"/>
      <c r="L505" s="47"/>
      <c r="M505" s="52"/>
      <c r="N505" s="45"/>
      <c r="O505" s="14"/>
      <c r="P505" s="14"/>
      <c r="Q505" s="13"/>
      <c r="R505" s="18"/>
      <c r="S505" s="18"/>
      <c r="T505" s="46" t="s">
        <v>21</v>
      </c>
      <c r="U505" s="17"/>
      <c r="V505" s="34"/>
      <c r="W505" s="1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7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13"/>
      <c r="BC505" s="46"/>
      <c r="BD505" s="47"/>
    </row>
    <row r="506" spans="1:56" s="39" customFormat="1" ht="15.75" customHeight="1" x14ac:dyDescent="0.3">
      <c r="A506" s="51"/>
      <c r="B506" s="47"/>
      <c r="C506" s="51"/>
      <c r="D506" s="15"/>
      <c r="E506" s="15"/>
      <c r="F506" s="15"/>
      <c r="G506" s="15"/>
      <c r="H506" s="15"/>
      <c r="I506" s="15"/>
      <c r="J506" s="15"/>
      <c r="K506" s="51"/>
      <c r="L506" s="47"/>
      <c r="M506" s="52"/>
      <c r="N506" s="45"/>
      <c r="O506" s="14"/>
      <c r="P506" s="14"/>
      <c r="Q506" s="13"/>
      <c r="R506" s="18"/>
      <c r="S506" s="18"/>
      <c r="T506" s="46"/>
      <c r="U506" s="17"/>
      <c r="V506" s="17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7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13"/>
      <c r="BC506" s="46"/>
      <c r="BD506" s="47"/>
    </row>
    <row r="507" spans="1:56" s="39" customFormat="1" ht="15.75" customHeight="1" x14ac:dyDescent="0.3">
      <c r="A507" s="51"/>
      <c r="B507" s="47"/>
      <c r="C507" s="51"/>
      <c r="D507" s="15"/>
      <c r="E507" s="15"/>
      <c r="F507" s="15"/>
      <c r="G507" s="15"/>
      <c r="H507" s="15"/>
      <c r="I507" s="15"/>
      <c r="J507" s="15"/>
      <c r="K507" s="51"/>
      <c r="L507" s="47"/>
      <c r="M507" s="52"/>
      <c r="N507" s="45"/>
      <c r="O507" s="14"/>
      <c r="P507" s="14"/>
      <c r="Q507" s="13"/>
      <c r="R507" s="18"/>
      <c r="S507" s="18"/>
      <c r="T507" s="14"/>
      <c r="U507" s="17"/>
      <c r="V507" s="17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7"/>
      <c r="AO507" s="12"/>
      <c r="AP507" s="12"/>
      <c r="AQ507" s="12"/>
      <c r="AR507" s="44"/>
      <c r="AS507" s="12"/>
      <c r="AT507" s="12"/>
      <c r="AU507" s="12"/>
      <c r="AV507" s="12"/>
      <c r="AW507" s="12"/>
      <c r="AX507" s="44"/>
      <c r="AY507" s="12"/>
      <c r="AZ507" s="12"/>
      <c r="BA507" s="12"/>
      <c r="BB507" s="13"/>
      <c r="BC507" s="46"/>
      <c r="BD507" s="47"/>
    </row>
    <row r="508" spans="1:56" s="39" customFormat="1" ht="15.75" customHeight="1" x14ac:dyDescent="0.3">
      <c r="A508" s="51" t="s">
        <v>479</v>
      </c>
      <c r="B508" s="47">
        <v>33600000</v>
      </c>
      <c r="C508" s="51" t="s">
        <v>380</v>
      </c>
      <c r="D508" s="15"/>
      <c r="E508" s="15"/>
      <c r="F508" s="15"/>
      <c r="G508" s="15"/>
      <c r="H508" s="15"/>
      <c r="I508" s="15"/>
      <c r="J508" s="15"/>
      <c r="K508" s="51" t="s">
        <v>172</v>
      </c>
      <c r="L508" s="47" t="s">
        <v>604</v>
      </c>
      <c r="M508" s="52" t="s">
        <v>603</v>
      </c>
      <c r="N508" s="45">
        <v>447</v>
      </c>
      <c r="O508" s="14"/>
      <c r="P508" s="14"/>
      <c r="Q508" s="13"/>
      <c r="R508" s="18"/>
      <c r="S508" s="18"/>
      <c r="T508" s="46" t="s">
        <v>11</v>
      </c>
      <c r="U508" s="17"/>
      <c r="V508" s="34"/>
      <c r="W508" s="1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7"/>
      <c r="AO508" s="44">
        <f t="shared" ref="AO508" si="143">SUM(W508:W509)</f>
        <v>0</v>
      </c>
      <c r="AP508" s="44">
        <f t="shared" ref="AP508" si="144">SUM(X508:X509)</f>
        <v>0</v>
      </c>
      <c r="AQ508" s="44">
        <f t="shared" ref="AQ508" si="145">SUM(W510:W511)</f>
        <v>149</v>
      </c>
      <c r="AR508" s="44">
        <f t="shared" ref="AR508" si="146">SUM(X510:X511)</f>
        <v>149</v>
      </c>
      <c r="AS508" s="44">
        <f t="shared" ref="AS508" si="147">SUM(W512:W513)</f>
        <v>0</v>
      </c>
      <c r="AT508" s="44">
        <f t="shared" ref="AT508" si="148">SUM(X512:X513)</f>
        <v>0</v>
      </c>
      <c r="AU508" s="44">
        <f t="shared" ref="AU508" si="149">SUM(W514:W515)</f>
        <v>0</v>
      </c>
      <c r="AV508" s="44">
        <f t="shared" ref="AV508" si="150">SUM(X514:X515)</f>
        <v>0</v>
      </c>
      <c r="AW508" s="44">
        <f t="shared" ref="AW508" si="151">AO508+AQ508+AS508+AU508</f>
        <v>149</v>
      </c>
      <c r="AX508" s="44">
        <f t="shared" ref="AX508" si="152">AP508+AR508+AT508+AV508</f>
        <v>149</v>
      </c>
      <c r="AY508" s="44">
        <f>N508-AW508</f>
        <v>298</v>
      </c>
      <c r="AZ508" s="44">
        <f>N508-AX508</f>
        <v>298</v>
      </c>
      <c r="BA508" s="44">
        <f>AW508*100/N508</f>
        <v>33.333333333333336</v>
      </c>
      <c r="BB508" s="13"/>
      <c r="BC508" s="46" t="s">
        <v>502</v>
      </c>
      <c r="BD508" s="47" t="s">
        <v>604</v>
      </c>
    </row>
    <row r="509" spans="1:56" s="39" customFormat="1" ht="15.75" customHeight="1" x14ac:dyDescent="0.3">
      <c r="A509" s="51"/>
      <c r="B509" s="47"/>
      <c r="C509" s="51"/>
      <c r="D509" s="15"/>
      <c r="E509" s="15"/>
      <c r="F509" s="15"/>
      <c r="G509" s="15"/>
      <c r="H509" s="15"/>
      <c r="I509" s="15"/>
      <c r="J509" s="15"/>
      <c r="K509" s="51"/>
      <c r="L509" s="47"/>
      <c r="M509" s="52"/>
      <c r="N509" s="45"/>
      <c r="O509" s="14"/>
      <c r="P509" s="14"/>
      <c r="Q509" s="13"/>
      <c r="R509" s="18"/>
      <c r="S509" s="18"/>
      <c r="T509" s="46"/>
      <c r="U509" s="17"/>
      <c r="V509" s="34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3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13"/>
      <c r="BC509" s="46"/>
      <c r="BD509" s="47"/>
    </row>
    <row r="510" spans="1:56" s="39" customFormat="1" ht="15.75" customHeight="1" x14ac:dyDescent="0.3">
      <c r="A510" s="51"/>
      <c r="B510" s="47"/>
      <c r="C510" s="51"/>
      <c r="D510" s="15"/>
      <c r="E510" s="15"/>
      <c r="F510" s="15"/>
      <c r="G510" s="15"/>
      <c r="H510" s="15"/>
      <c r="I510" s="15"/>
      <c r="J510" s="15"/>
      <c r="K510" s="51"/>
      <c r="L510" s="47"/>
      <c r="M510" s="52"/>
      <c r="N510" s="45"/>
      <c r="O510" s="14"/>
      <c r="P510" s="14"/>
      <c r="Q510" s="13"/>
      <c r="R510" s="18"/>
      <c r="S510" s="18"/>
      <c r="T510" s="46" t="s">
        <v>20</v>
      </c>
      <c r="U510" s="17"/>
      <c r="V510" s="34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7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13"/>
      <c r="BC510" s="46"/>
      <c r="BD510" s="47"/>
    </row>
    <row r="511" spans="1:56" s="39" customFormat="1" ht="15.75" customHeight="1" x14ac:dyDescent="0.3">
      <c r="A511" s="51"/>
      <c r="B511" s="47"/>
      <c r="C511" s="51"/>
      <c r="D511" s="15"/>
      <c r="E511" s="15"/>
      <c r="F511" s="15"/>
      <c r="G511" s="15"/>
      <c r="H511" s="15"/>
      <c r="I511" s="15"/>
      <c r="J511" s="15"/>
      <c r="K511" s="51"/>
      <c r="L511" s="47"/>
      <c r="M511" s="52"/>
      <c r="N511" s="45"/>
      <c r="O511" s="14"/>
      <c r="P511" s="14"/>
      <c r="Q511" s="13"/>
      <c r="R511" s="18"/>
      <c r="S511" s="18"/>
      <c r="T511" s="46"/>
      <c r="U511" s="17" t="s">
        <v>657</v>
      </c>
      <c r="V511" s="34" t="s">
        <v>602</v>
      </c>
      <c r="W511" s="1">
        <v>149</v>
      </c>
      <c r="X511" s="1">
        <v>149</v>
      </c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7" t="s">
        <v>632</v>
      </c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13"/>
      <c r="BC511" s="46"/>
      <c r="BD511" s="47"/>
    </row>
    <row r="512" spans="1:56" s="39" customFormat="1" ht="15.75" customHeight="1" x14ac:dyDescent="0.3">
      <c r="A512" s="51"/>
      <c r="B512" s="47"/>
      <c r="C512" s="51"/>
      <c r="D512" s="15"/>
      <c r="E512" s="15"/>
      <c r="F512" s="15"/>
      <c r="G512" s="15"/>
      <c r="H512" s="15"/>
      <c r="I512" s="15"/>
      <c r="J512" s="15"/>
      <c r="K512" s="51"/>
      <c r="L512" s="47"/>
      <c r="M512" s="52"/>
      <c r="N512" s="45"/>
      <c r="O512" s="14"/>
      <c r="P512" s="14"/>
      <c r="Q512" s="13"/>
      <c r="R512" s="18"/>
      <c r="S512" s="18"/>
      <c r="T512" s="46" t="s">
        <v>13</v>
      </c>
      <c r="U512" s="17"/>
      <c r="V512" s="34"/>
      <c r="W512" s="1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7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13"/>
      <c r="BC512" s="46"/>
      <c r="BD512" s="47"/>
    </row>
    <row r="513" spans="1:56" s="39" customFormat="1" ht="15.75" customHeight="1" x14ac:dyDescent="0.3">
      <c r="A513" s="51"/>
      <c r="B513" s="47"/>
      <c r="C513" s="51"/>
      <c r="D513" s="15"/>
      <c r="E513" s="15"/>
      <c r="F513" s="15"/>
      <c r="G513" s="15"/>
      <c r="H513" s="15"/>
      <c r="I513" s="15"/>
      <c r="J513" s="15"/>
      <c r="K513" s="51"/>
      <c r="L513" s="47"/>
      <c r="M513" s="52"/>
      <c r="N513" s="45"/>
      <c r="O513" s="14"/>
      <c r="P513" s="14"/>
      <c r="Q513" s="13"/>
      <c r="R513" s="18"/>
      <c r="S513" s="18"/>
      <c r="T513" s="46"/>
      <c r="U513" s="17"/>
      <c r="V513" s="34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7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13"/>
      <c r="BC513" s="46"/>
      <c r="BD513" s="47"/>
    </row>
    <row r="514" spans="1:56" s="39" customFormat="1" ht="15.75" customHeight="1" x14ac:dyDescent="0.3">
      <c r="A514" s="51"/>
      <c r="B514" s="47"/>
      <c r="C514" s="51"/>
      <c r="D514" s="15"/>
      <c r="E514" s="15"/>
      <c r="F514" s="15"/>
      <c r="G514" s="15"/>
      <c r="H514" s="15"/>
      <c r="I514" s="15"/>
      <c r="J514" s="15"/>
      <c r="K514" s="51"/>
      <c r="L514" s="47"/>
      <c r="M514" s="52"/>
      <c r="N514" s="45"/>
      <c r="O514" s="14"/>
      <c r="P514" s="14"/>
      <c r="Q514" s="13"/>
      <c r="R514" s="18"/>
      <c r="S514" s="18"/>
      <c r="T514" s="46" t="s">
        <v>21</v>
      </c>
      <c r="U514" s="17"/>
      <c r="V514" s="34"/>
      <c r="W514" s="1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7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13"/>
      <c r="BC514" s="46"/>
      <c r="BD514" s="47"/>
    </row>
    <row r="515" spans="1:56" s="39" customFormat="1" ht="15.75" customHeight="1" x14ac:dyDescent="0.3">
      <c r="A515" s="51"/>
      <c r="B515" s="47"/>
      <c r="C515" s="51"/>
      <c r="D515" s="15"/>
      <c r="E515" s="15"/>
      <c r="F515" s="15"/>
      <c r="G515" s="15"/>
      <c r="H515" s="15"/>
      <c r="I515" s="15"/>
      <c r="J515" s="15"/>
      <c r="K515" s="51"/>
      <c r="L515" s="47"/>
      <c r="M515" s="52"/>
      <c r="N515" s="45"/>
      <c r="O515" s="14"/>
      <c r="P515" s="14"/>
      <c r="Q515" s="13"/>
      <c r="R515" s="18"/>
      <c r="S515" s="18"/>
      <c r="T515" s="46"/>
      <c r="U515" s="17"/>
      <c r="V515" s="17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7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13"/>
      <c r="BC515" s="46"/>
      <c r="BD515" s="47"/>
    </row>
    <row r="516" spans="1:56" s="39" customFormat="1" ht="15.75" customHeight="1" x14ac:dyDescent="0.3">
      <c r="A516" s="51" t="s">
        <v>479</v>
      </c>
      <c r="B516" s="47">
        <v>33600000</v>
      </c>
      <c r="C516" s="51" t="s">
        <v>380</v>
      </c>
      <c r="D516" s="15"/>
      <c r="E516" s="15"/>
      <c r="F516" s="15"/>
      <c r="G516" s="15"/>
      <c r="H516" s="15"/>
      <c r="I516" s="15"/>
      <c r="J516" s="15"/>
      <c r="K516" s="51" t="s">
        <v>172</v>
      </c>
      <c r="L516" s="47" t="s">
        <v>601</v>
      </c>
      <c r="M516" s="52" t="s">
        <v>594</v>
      </c>
      <c r="N516" s="45">
        <v>45.5</v>
      </c>
      <c r="O516" s="14"/>
      <c r="P516" s="14"/>
      <c r="Q516" s="13"/>
      <c r="R516" s="18"/>
      <c r="S516" s="18"/>
      <c r="T516" s="46" t="s">
        <v>11</v>
      </c>
      <c r="U516" s="17"/>
      <c r="V516" s="34"/>
      <c r="W516" s="1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7"/>
      <c r="AO516" s="44">
        <f t="shared" ref="AO516" si="153">SUM(W516:W517)</f>
        <v>0</v>
      </c>
      <c r="AP516" s="44">
        <f t="shared" ref="AP516" si="154">SUM(X516:X517)</f>
        <v>0</v>
      </c>
      <c r="AQ516" s="44">
        <f t="shared" ref="AQ516" si="155">SUM(W518:W519)</f>
        <v>45.5</v>
      </c>
      <c r="AR516" s="44">
        <f t="shared" ref="AR516" si="156">SUM(X518:X519)</f>
        <v>45.5</v>
      </c>
      <c r="AS516" s="44">
        <f t="shared" ref="AS516" si="157">SUM(W520:W521)</f>
        <v>0</v>
      </c>
      <c r="AT516" s="44">
        <f t="shared" ref="AT516" si="158">SUM(X520:X521)</f>
        <v>0</v>
      </c>
      <c r="AU516" s="44">
        <f t="shared" ref="AU516" si="159">SUM(W522:W523)</f>
        <v>0</v>
      </c>
      <c r="AV516" s="44">
        <f t="shared" ref="AV516" si="160">SUM(X522:X523)</f>
        <v>0</v>
      </c>
      <c r="AW516" s="44">
        <f t="shared" ref="AW516" si="161">AO516+AQ516+AS516+AU516</f>
        <v>45.5</v>
      </c>
      <c r="AX516" s="44">
        <f t="shared" ref="AX516" si="162">AP516+AR516+AT516+AV516</f>
        <v>45.5</v>
      </c>
      <c r="AY516" s="44">
        <f>N516-AW516</f>
        <v>0</v>
      </c>
      <c r="AZ516" s="44">
        <f>N516-AX516</f>
        <v>0</v>
      </c>
      <c r="BA516" s="44">
        <f>AW516*100/N516</f>
        <v>100</v>
      </c>
      <c r="BB516" s="13"/>
      <c r="BC516" s="46" t="s">
        <v>502</v>
      </c>
      <c r="BD516" s="47" t="s">
        <v>601</v>
      </c>
    </row>
    <row r="517" spans="1:56" s="39" customFormat="1" ht="15.75" customHeight="1" x14ac:dyDescent="0.3">
      <c r="A517" s="51"/>
      <c r="B517" s="47"/>
      <c r="C517" s="51"/>
      <c r="D517" s="15"/>
      <c r="E517" s="15"/>
      <c r="F517" s="15"/>
      <c r="G517" s="15"/>
      <c r="H517" s="15"/>
      <c r="I517" s="15"/>
      <c r="J517" s="15"/>
      <c r="K517" s="51"/>
      <c r="L517" s="47"/>
      <c r="M517" s="52"/>
      <c r="N517" s="45"/>
      <c r="O517" s="14"/>
      <c r="P517" s="14"/>
      <c r="Q517" s="13"/>
      <c r="R517" s="18"/>
      <c r="S517" s="18"/>
      <c r="T517" s="46"/>
      <c r="U517" s="17"/>
      <c r="V517" s="34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3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13"/>
      <c r="BC517" s="46"/>
      <c r="BD517" s="47"/>
    </row>
    <row r="518" spans="1:56" s="39" customFormat="1" ht="15.75" customHeight="1" x14ac:dyDescent="0.3">
      <c r="A518" s="51"/>
      <c r="B518" s="47"/>
      <c r="C518" s="51"/>
      <c r="D518" s="15"/>
      <c r="E518" s="15"/>
      <c r="F518" s="15"/>
      <c r="G518" s="15"/>
      <c r="H518" s="15"/>
      <c r="I518" s="15"/>
      <c r="J518" s="15"/>
      <c r="K518" s="51"/>
      <c r="L518" s="47"/>
      <c r="M518" s="52"/>
      <c r="N518" s="45"/>
      <c r="O518" s="14"/>
      <c r="P518" s="14"/>
      <c r="Q518" s="13"/>
      <c r="R518" s="18"/>
      <c r="S518" s="18"/>
      <c r="T518" s="46" t="s">
        <v>20</v>
      </c>
      <c r="U518" s="1" t="s">
        <v>691</v>
      </c>
      <c r="V518" s="1" t="s">
        <v>692</v>
      </c>
      <c r="W518" s="1">
        <v>18.2</v>
      </c>
      <c r="X518" s="1">
        <v>18.2</v>
      </c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7" t="s">
        <v>707</v>
      </c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13"/>
      <c r="BC518" s="46"/>
      <c r="BD518" s="47"/>
    </row>
    <row r="519" spans="1:56" s="39" customFormat="1" ht="15.75" customHeight="1" x14ac:dyDescent="0.3">
      <c r="A519" s="51"/>
      <c r="B519" s="47"/>
      <c r="C519" s="51"/>
      <c r="D519" s="15"/>
      <c r="E519" s="15"/>
      <c r="F519" s="15"/>
      <c r="G519" s="15"/>
      <c r="H519" s="15"/>
      <c r="I519" s="15"/>
      <c r="J519" s="15"/>
      <c r="K519" s="51"/>
      <c r="L519" s="47"/>
      <c r="M519" s="52"/>
      <c r="N519" s="45"/>
      <c r="O519" s="14"/>
      <c r="P519" s="14"/>
      <c r="Q519" s="13"/>
      <c r="R519" s="18"/>
      <c r="S519" s="18"/>
      <c r="T519" s="46"/>
      <c r="U519" s="17" t="s">
        <v>658</v>
      </c>
      <c r="V519" s="34" t="s">
        <v>602</v>
      </c>
      <c r="W519" s="1">
        <v>27.3</v>
      </c>
      <c r="X519" s="1">
        <v>27.3</v>
      </c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7" t="s">
        <v>632</v>
      </c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13"/>
      <c r="BC519" s="46"/>
      <c r="BD519" s="47"/>
    </row>
    <row r="520" spans="1:56" s="39" customFormat="1" ht="15.75" customHeight="1" x14ac:dyDescent="0.3">
      <c r="A520" s="51"/>
      <c r="B520" s="47"/>
      <c r="C520" s="51"/>
      <c r="D520" s="15"/>
      <c r="E520" s="15"/>
      <c r="F520" s="15"/>
      <c r="G520" s="15"/>
      <c r="H520" s="15"/>
      <c r="I520" s="15"/>
      <c r="J520" s="15"/>
      <c r="K520" s="51"/>
      <c r="L520" s="47"/>
      <c r="M520" s="52"/>
      <c r="N520" s="45"/>
      <c r="O520" s="14"/>
      <c r="P520" s="14"/>
      <c r="Q520" s="13"/>
      <c r="R520" s="18"/>
      <c r="S520" s="18"/>
      <c r="T520" s="46" t="s">
        <v>13</v>
      </c>
      <c r="U520" s="17"/>
      <c r="V520" s="34"/>
      <c r="W520" s="1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7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13"/>
      <c r="BC520" s="46"/>
      <c r="BD520" s="47"/>
    </row>
    <row r="521" spans="1:56" s="39" customFormat="1" ht="15.75" customHeight="1" x14ac:dyDescent="0.3">
      <c r="A521" s="51"/>
      <c r="B521" s="47"/>
      <c r="C521" s="51"/>
      <c r="D521" s="15"/>
      <c r="E521" s="15"/>
      <c r="F521" s="15"/>
      <c r="G521" s="15"/>
      <c r="H521" s="15"/>
      <c r="I521" s="15"/>
      <c r="J521" s="15"/>
      <c r="K521" s="51"/>
      <c r="L521" s="47"/>
      <c r="M521" s="52"/>
      <c r="N521" s="45"/>
      <c r="O521" s="14"/>
      <c r="P521" s="14"/>
      <c r="Q521" s="13"/>
      <c r="R521" s="18"/>
      <c r="S521" s="18"/>
      <c r="T521" s="46"/>
      <c r="U521" s="17"/>
      <c r="V521" s="34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7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13"/>
      <c r="BC521" s="46"/>
      <c r="BD521" s="47"/>
    </row>
    <row r="522" spans="1:56" s="39" customFormat="1" ht="15.75" customHeight="1" x14ac:dyDescent="0.3">
      <c r="A522" s="51"/>
      <c r="B522" s="47"/>
      <c r="C522" s="51"/>
      <c r="D522" s="15"/>
      <c r="E522" s="15"/>
      <c r="F522" s="15"/>
      <c r="G522" s="15"/>
      <c r="H522" s="15"/>
      <c r="I522" s="15"/>
      <c r="J522" s="15"/>
      <c r="K522" s="51"/>
      <c r="L522" s="47"/>
      <c r="M522" s="52"/>
      <c r="N522" s="45"/>
      <c r="O522" s="14"/>
      <c r="P522" s="14"/>
      <c r="Q522" s="13"/>
      <c r="R522" s="18"/>
      <c r="S522" s="18"/>
      <c r="T522" s="46" t="s">
        <v>21</v>
      </c>
      <c r="U522" s="17"/>
      <c r="V522" s="34"/>
      <c r="W522" s="1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7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13"/>
      <c r="BC522" s="46"/>
      <c r="BD522" s="47"/>
    </row>
    <row r="523" spans="1:56" s="39" customFormat="1" ht="15.75" customHeight="1" x14ac:dyDescent="0.3">
      <c r="A523" s="51"/>
      <c r="B523" s="47"/>
      <c r="C523" s="51"/>
      <c r="D523" s="15"/>
      <c r="E523" s="15"/>
      <c r="F523" s="15"/>
      <c r="G523" s="15"/>
      <c r="H523" s="15"/>
      <c r="I523" s="15"/>
      <c r="J523" s="15"/>
      <c r="K523" s="51"/>
      <c r="L523" s="47"/>
      <c r="M523" s="52"/>
      <c r="N523" s="45"/>
      <c r="O523" s="14"/>
      <c r="P523" s="14"/>
      <c r="Q523" s="13"/>
      <c r="R523" s="18"/>
      <c r="S523" s="18"/>
      <c r="T523" s="46"/>
      <c r="U523" s="17"/>
      <c r="V523" s="17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7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13"/>
      <c r="BC523" s="46"/>
      <c r="BD523" s="47"/>
    </row>
    <row r="524" spans="1:56" s="39" customFormat="1" ht="15.75" customHeight="1" x14ac:dyDescent="0.3">
      <c r="A524" s="51" t="s">
        <v>479</v>
      </c>
      <c r="B524" s="47">
        <v>33600000</v>
      </c>
      <c r="C524" s="51" t="s">
        <v>380</v>
      </c>
      <c r="D524" s="15"/>
      <c r="E524" s="15"/>
      <c r="F524" s="15"/>
      <c r="G524" s="15"/>
      <c r="H524" s="15"/>
      <c r="I524" s="15"/>
      <c r="J524" s="15"/>
      <c r="K524" s="51" t="s">
        <v>172</v>
      </c>
      <c r="L524" s="47" t="s">
        <v>599</v>
      </c>
      <c r="M524" s="52" t="s">
        <v>595</v>
      </c>
      <c r="N524" s="45">
        <v>1146</v>
      </c>
      <c r="O524" s="14"/>
      <c r="P524" s="14"/>
      <c r="Q524" s="13"/>
      <c r="R524" s="18"/>
      <c r="S524" s="18"/>
      <c r="T524" s="46" t="s">
        <v>11</v>
      </c>
      <c r="U524" s="17"/>
      <c r="V524" s="34"/>
      <c r="W524" s="1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7"/>
      <c r="AO524" s="44">
        <f t="shared" ref="AO524" si="163">SUM(W524:W525)</f>
        <v>0</v>
      </c>
      <c r="AP524" s="44">
        <f t="shared" ref="AP524" si="164">SUM(X524:X525)</f>
        <v>0</v>
      </c>
      <c r="AQ524" s="44">
        <f t="shared" ref="AQ524" si="165">SUM(W526:W527)</f>
        <v>1146</v>
      </c>
      <c r="AR524" s="44">
        <f t="shared" ref="AR524" si="166">SUM(X526:X527)</f>
        <v>1146</v>
      </c>
      <c r="AS524" s="44">
        <f t="shared" ref="AS524" si="167">SUM(W528:W529)</f>
        <v>0</v>
      </c>
      <c r="AT524" s="44">
        <f t="shared" ref="AT524" si="168">SUM(X528:X529)</f>
        <v>0</v>
      </c>
      <c r="AU524" s="44">
        <f t="shared" ref="AU524" si="169">SUM(W530:W531)</f>
        <v>0</v>
      </c>
      <c r="AV524" s="44">
        <f t="shared" ref="AV524" si="170">SUM(X530:X531)</f>
        <v>0</v>
      </c>
      <c r="AW524" s="44">
        <f t="shared" ref="AW524" si="171">AO524+AQ524+AS524+AU524</f>
        <v>1146</v>
      </c>
      <c r="AX524" s="44">
        <f t="shared" ref="AX524" si="172">AP524+AR524+AT524+AV524</f>
        <v>1146</v>
      </c>
      <c r="AY524" s="44">
        <f>N524-AW524</f>
        <v>0</v>
      </c>
      <c r="AZ524" s="44">
        <f>N524-AX524</f>
        <v>0</v>
      </c>
      <c r="BA524" s="44">
        <f>AW524*100/N524</f>
        <v>100</v>
      </c>
      <c r="BB524" s="13"/>
      <c r="BC524" s="46" t="s">
        <v>502</v>
      </c>
      <c r="BD524" s="47" t="s">
        <v>599</v>
      </c>
    </row>
    <row r="525" spans="1:56" s="39" customFormat="1" ht="15.75" customHeight="1" x14ac:dyDescent="0.3">
      <c r="A525" s="51"/>
      <c r="B525" s="47"/>
      <c r="C525" s="51"/>
      <c r="D525" s="15"/>
      <c r="E525" s="15"/>
      <c r="F525" s="15"/>
      <c r="G525" s="15"/>
      <c r="H525" s="15"/>
      <c r="I525" s="15"/>
      <c r="J525" s="15"/>
      <c r="K525" s="51"/>
      <c r="L525" s="47"/>
      <c r="M525" s="52"/>
      <c r="N525" s="45"/>
      <c r="O525" s="14"/>
      <c r="P525" s="14"/>
      <c r="Q525" s="13"/>
      <c r="R525" s="18"/>
      <c r="S525" s="18"/>
      <c r="T525" s="46"/>
      <c r="U525" s="17"/>
      <c r="V525" s="34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3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13"/>
      <c r="BC525" s="46"/>
      <c r="BD525" s="47"/>
    </row>
    <row r="526" spans="1:56" s="39" customFormat="1" ht="15.75" customHeight="1" x14ac:dyDescent="0.3">
      <c r="A526" s="51"/>
      <c r="B526" s="47"/>
      <c r="C526" s="51"/>
      <c r="D526" s="15"/>
      <c r="E526" s="15"/>
      <c r="F526" s="15"/>
      <c r="G526" s="15"/>
      <c r="H526" s="15"/>
      <c r="I526" s="15"/>
      <c r="J526" s="15"/>
      <c r="K526" s="51"/>
      <c r="L526" s="47"/>
      <c r="M526" s="52"/>
      <c r="N526" s="45"/>
      <c r="O526" s="14"/>
      <c r="P526" s="14"/>
      <c r="Q526" s="13"/>
      <c r="R526" s="18"/>
      <c r="S526" s="18"/>
      <c r="T526" s="46" t="s">
        <v>20</v>
      </c>
      <c r="U526" s="17" t="s">
        <v>816</v>
      </c>
      <c r="V526" s="34" t="s">
        <v>681</v>
      </c>
      <c r="W526" s="1">
        <v>573</v>
      </c>
      <c r="X526" s="1">
        <v>573</v>
      </c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7" t="s">
        <v>847</v>
      </c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13"/>
      <c r="BC526" s="46"/>
      <c r="BD526" s="47"/>
    </row>
    <row r="527" spans="1:56" s="39" customFormat="1" ht="15.75" customHeight="1" x14ac:dyDescent="0.3">
      <c r="A527" s="51"/>
      <c r="B527" s="47"/>
      <c r="C527" s="51"/>
      <c r="D527" s="15"/>
      <c r="E527" s="15"/>
      <c r="F527" s="15"/>
      <c r="G527" s="15"/>
      <c r="H527" s="15"/>
      <c r="I527" s="15"/>
      <c r="J527" s="15"/>
      <c r="K527" s="51"/>
      <c r="L527" s="47"/>
      <c r="M527" s="52"/>
      <c r="N527" s="45"/>
      <c r="O527" s="14"/>
      <c r="P527" s="14"/>
      <c r="Q527" s="13"/>
      <c r="R527" s="18"/>
      <c r="S527" s="18"/>
      <c r="T527" s="46"/>
      <c r="U527" s="17" t="s">
        <v>659</v>
      </c>
      <c r="V527" s="34" t="s">
        <v>600</v>
      </c>
      <c r="W527" s="1">
        <v>573</v>
      </c>
      <c r="X527" s="1">
        <v>573</v>
      </c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7" t="s">
        <v>632</v>
      </c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13"/>
      <c r="BC527" s="46"/>
      <c r="BD527" s="47"/>
    </row>
    <row r="528" spans="1:56" s="39" customFormat="1" ht="15.75" customHeight="1" x14ac:dyDescent="0.3">
      <c r="A528" s="51"/>
      <c r="B528" s="47"/>
      <c r="C528" s="51"/>
      <c r="D528" s="15"/>
      <c r="E528" s="15"/>
      <c r="F528" s="15"/>
      <c r="G528" s="15"/>
      <c r="H528" s="15"/>
      <c r="I528" s="15"/>
      <c r="J528" s="15"/>
      <c r="K528" s="51"/>
      <c r="L528" s="47"/>
      <c r="M528" s="52"/>
      <c r="N528" s="45"/>
      <c r="O528" s="14"/>
      <c r="P528" s="14"/>
      <c r="Q528" s="13"/>
      <c r="R528" s="18"/>
      <c r="S528" s="18"/>
      <c r="T528" s="46" t="s">
        <v>13</v>
      </c>
      <c r="U528" s="17"/>
      <c r="V528" s="34"/>
      <c r="W528" s="1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7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13"/>
      <c r="BC528" s="46"/>
      <c r="BD528" s="47"/>
    </row>
    <row r="529" spans="1:56" s="39" customFormat="1" ht="15.75" customHeight="1" x14ac:dyDescent="0.3">
      <c r="A529" s="51"/>
      <c r="B529" s="47"/>
      <c r="C529" s="51"/>
      <c r="D529" s="15"/>
      <c r="E529" s="15"/>
      <c r="F529" s="15"/>
      <c r="G529" s="15"/>
      <c r="H529" s="15"/>
      <c r="I529" s="15"/>
      <c r="J529" s="15"/>
      <c r="K529" s="51"/>
      <c r="L529" s="47"/>
      <c r="M529" s="52"/>
      <c r="N529" s="45"/>
      <c r="O529" s="14"/>
      <c r="P529" s="14"/>
      <c r="Q529" s="13"/>
      <c r="R529" s="18"/>
      <c r="S529" s="18"/>
      <c r="T529" s="46"/>
      <c r="U529" s="17"/>
      <c r="V529" s="34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7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13"/>
      <c r="BC529" s="46"/>
      <c r="BD529" s="47"/>
    </row>
    <row r="530" spans="1:56" s="39" customFormat="1" ht="15.75" customHeight="1" x14ac:dyDescent="0.3">
      <c r="A530" s="51"/>
      <c r="B530" s="47"/>
      <c r="C530" s="51"/>
      <c r="D530" s="15"/>
      <c r="E530" s="15"/>
      <c r="F530" s="15"/>
      <c r="G530" s="15"/>
      <c r="H530" s="15"/>
      <c r="I530" s="15"/>
      <c r="J530" s="15"/>
      <c r="K530" s="51"/>
      <c r="L530" s="47"/>
      <c r="M530" s="52"/>
      <c r="N530" s="45"/>
      <c r="O530" s="14"/>
      <c r="P530" s="14"/>
      <c r="Q530" s="13"/>
      <c r="R530" s="18"/>
      <c r="S530" s="18"/>
      <c r="T530" s="46" t="s">
        <v>21</v>
      </c>
      <c r="U530" s="17"/>
      <c r="V530" s="34"/>
      <c r="W530" s="1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7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13"/>
      <c r="BC530" s="46"/>
      <c r="BD530" s="47"/>
    </row>
    <row r="531" spans="1:56" s="39" customFormat="1" ht="15.75" customHeight="1" x14ac:dyDescent="0.3">
      <c r="A531" s="51"/>
      <c r="B531" s="47"/>
      <c r="C531" s="51"/>
      <c r="D531" s="15"/>
      <c r="E531" s="15"/>
      <c r="F531" s="15"/>
      <c r="G531" s="15"/>
      <c r="H531" s="15"/>
      <c r="I531" s="15"/>
      <c r="J531" s="15"/>
      <c r="K531" s="51"/>
      <c r="L531" s="47"/>
      <c r="M531" s="52"/>
      <c r="N531" s="45"/>
      <c r="O531" s="14"/>
      <c r="P531" s="14"/>
      <c r="Q531" s="13"/>
      <c r="R531" s="18"/>
      <c r="S531" s="18"/>
      <c r="T531" s="46"/>
      <c r="U531" s="17"/>
      <c r="V531" s="17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7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13"/>
      <c r="BC531" s="46"/>
      <c r="BD531" s="47"/>
    </row>
    <row r="532" spans="1:56" s="39" customFormat="1" ht="15.75" customHeight="1" x14ac:dyDescent="0.3">
      <c r="A532" s="51" t="s">
        <v>479</v>
      </c>
      <c r="B532" s="47">
        <v>33600000</v>
      </c>
      <c r="C532" s="51" t="s">
        <v>380</v>
      </c>
      <c r="D532" s="15"/>
      <c r="E532" s="15"/>
      <c r="F532" s="15"/>
      <c r="G532" s="15"/>
      <c r="H532" s="15"/>
      <c r="I532" s="15"/>
      <c r="J532" s="15"/>
      <c r="K532" s="51" t="s">
        <v>172</v>
      </c>
      <c r="L532" s="47" t="s">
        <v>674</v>
      </c>
      <c r="M532" s="52" t="s">
        <v>596</v>
      </c>
      <c r="N532" s="45">
        <v>41280</v>
      </c>
      <c r="O532" s="14"/>
      <c r="P532" s="14"/>
      <c r="Q532" s="13"/>
      <c r="R532" s="18"/>
      <c r="S532" s="18"/>
      <c r="T532" s="46" t="s">
        <v>11</v>
      </c>
      <c r="U532" s="17"/>
      <c r="V532" s="17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7"/>
      <c r="AO532" s="44">
        <f t="shared" ref="AO532" si="173">SUM(W532:W533)</f>
        <v>0</v>
      </c>
      <c r="AP532" s="44">
        <f t="shared" ref="AP532" si="174">SUM(X532:X533)</f>
        <v>0</v>
      </c>
      <c r="AQ532" s="44">
        <f t="shared" ref="AQ532" si="175">SUM(W534:W535)</f>
        <v>10385</v>
      </c>
      <c r="AR532" s="44">
        <f t="shared" ref="AR532" si="176">SUM(X534:X535)</f>
        <v>10385</v>
      </c>
      <c r="AS532" s="44">
        <f t="shared" ref="AS532" si="177">SUM(W536:W537)</f>
        <v>0</v>
      </c>
      <c r="AT532" s="44">
        <f t="shared" ref="AT532" si="178">SUM(X536:X537)</f>
        <v>0</v>
      </c>
      <c r="AU532" s="44">
        <f t="shared" ref="AU532" si="179">SUM(W538:W539)</f>
        <v>0</v>
      </c>
      <c r="AV532" s="44">
        <f t="shared" ref="AV532" si="180">SUM(X538:X539)</f>
        <v>0</v>
      </c>
      <c r="AW532" s="44">
        <f t="shared" ref="AW532" si="181">AO532+AQ532+AS532+AU532</f>
        <v>10385</v>
      </c>
      <c r="AX532" s="44">
        <f t="shared" ref="AX532" si="182">AP532+AR532+AT532+AV532</f>
        <v>10385</v>
      </c>
      <c r="AY532" s="44">
        <f>N532-AW532</f>
        <v>30895</v>
      </c>
      <c r="AZ532" s="44">
        <f>N532-AX532</f>
        <v>30895</v>
      </c>
      <c r="BA532" s="44">
        <f>AW532*100/N532</f>
        <v>25.157461240310077</v>
      </c>
      <c r="BB532" s="13"/>
      <c r="BC532" s="46" t="s">
        <v>675</v>
      </c>
      <c r="BD532" s="47" t="s">
        <v>674</v>
      </c>
    </row>
    <row r="533" spans="1:56" s="39" customFormat="1" ht="15.75" customHeight="1" x14ac:dyDescent="0.3">
      <c r="A533" s="51"/>
      <c r="B533" s="47"/>
      <c r="C533" s="51"/>
      <c r="D533" s="15"/>
      <c r="E533" s="15"/>
      <c r="F533" s="15"/>
      <c r="G533" s="15"/>
      <c r="H533" s="15"/>
      <c r="I533" s="15"/>
      <c r="J533" s="15"/>
      <c r="K533" s="51"/>
      <c r="L533" s="47"/>
      <c r="M533" s="52"/>
      <c r="N533" s="45"/>
      <c r="O533" s="14"/>
      <c r="P533" s="14"/>
      <c r="Q533" s="13"/>
      <c r="R533" s="18"/>
      <c r="S533" s="18"/>
      <c r="T533" s="46"/>
      <c r="U533" s="17"/>
      <c r="V533" s="17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7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13"/>
      <c r="BC533" s="46"/>
      <c r="BD533" s="47"/>
    </row>
    <row r="534" spans="1:56" s="39" customFormat="1" ht="15.75" customHeight="1" x14ac:dyDescent="0.3">
      <c r="A534" s="51"/>
      <c r="B534" s="47"/>
      <c r="C534" s="51"/>
      <c r="D534" s="15"/>
      <c r="E534" s="15"/>
      <c r="F534" s="15"/>
      <c r="G534" s="15"/>
      <c r="H534" s="15"/>
      <c r="I534" s="15"/>
      <c r="J534" s="15"/>
      <c r="K534" s="51"/>
      <c r="L534" s="47"/>
      <c r="M534" s="52"/>
      <c r="N534" s="45"/>
      <c r="O534" s="14"/>
      <c r="P534" s="14"/>
      <c r="Q534" s="13"/>
      <c r="R534" s="18"/>
      <c r="S534" s="18"/>
      <c r="T534" s="46" t="s">
        <v>20</v>
      </c>
      <c r="U534" s="17" t="s">
        <v>979</v>
      </c>
      <c r="V534" s="17" t="s">
        <v>958</v>
      </c>
      <c r="W534" s="12">
        <v>3720</v>
      </c>
      <c r="X534" s="12">
        <v>3720</v>
      </c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7" t="s">
        <v>996</v>
      </c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13"/>
      <c r="BC534" s="46"/>
      <c r="BD534" s="47"/>
    </row>
    <row r="535" spans="1:56" s="39" customFormat="1" ht="15.75" customHeight="1" x14ac:dyDescent="0.3">
      <c r="A535" s="51"/>
      <c r="B535" s="47"/>
      <c r="C535" s="51"/>
      <c r="D535" s="15"/>
      <c r="E535" s="15"/>
      <c r="F535" s="15"/>
      <c r="G535" s="15"/>
      <c r="H535" s="15"/>
      <c r="I535" s="15"/>
      <c r="J535" s="15"/>
      <c r="K535" s="51"/>
      <c r="L535" s="47"/>
      <c r="M535" s="52"/>
      <c r="N535" s="45"/>
      <c r="O535" s="14"/>
      <c r="P535" s="14"/>
      <c r="Q535" s="13"/>
      <c r="R535" s="18"/>
      <c r="S535" s="18"/>
      <c r="T535" s="46"/>
      <c r="U535" s="17" t="s">
        <v>801</v>
      </c>
      <c r="V535" s="17" t="s">
        <v>692</v>
      </c>
      <c r="W535" s="12">
        <v>6665</v>
      </c>
      <c r="X535" s="12">
        <v>6665</v>
      </c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7" t="s">
        <v>843</v>
      </c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13"/>
      <c r="BC535" s="46"/>
      <c r="BD535" s="47"/>
    </row>
    <row r="536" spans="1:56" s="39" customFormat="1" ht="15.75" customHeight="1" x14ac:dyDescent="0.3">
      <c r="A536" s="51"/>
      <c r="B536" s="47"/>
      <c r="C536" s="51"/>
      <c r="D536" s="15"/>
      <c r="E536" s="15"/>
      <c r="F536" s="15"/>
      <c r="G536" s="15"/>
      <c r="H536" s="15"/>
      <c r="I536" s="15"/>
      <c r="J536" s="15"/>
      <c r="K536" s="51"/>
      <c r="L536" s="47"/>
      <c r="M536" s="52"/>
      <c r="N536" s="45"/>
      <c r="O536" s="14"/>
      <c r="P536" s="14"/>
      <c r="Q536" s="13"/>
      <c r="R536" s="18"/>
      <c r="S536" s="18"/>
      <c r="T536" s="46" t="s">
        <v>13</v>
      </c>
      <c r="U536" s="17"/>
      <c r="V536" s="17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7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13"/>
      <c r="BC536" s="46"/>
      <c r="BD536" s="47"/>
    </row>
    <row r="537" spans="1:56" s="39" customFormat="1" ht="15.75" customHeight="1" x14ac:dyDescent="0.3">
      <c r="A537" s="51"/>
      <c r="B537" s="47"/>
      <c r="C537" s="51"/>
      <c r="D537" s="15"/>
      <c r="E537" s="15"/>
      <c r="F537" s="15"/>
      <c r="G537" s="15"/>
      <c r="H537" s="15"/>
      <c r="I537" s="15"/>
      <c r="J537" s="15"/>
      <c r="K537" s="51"/>
      <c r="L537" s="47"/>
      <c r="M537" s="52"/>
      <c r="N537" s="45"/>
      <c r="O537" s="14"/>
      <c r="P537" s="14"/>
      <c r="Q537" s="13"/>
      <c r="R537" s="18"/>
      <c r="S537" s="18"/>
      <c r="T537" s="46"/>
      <c r="U537" s="17"/>
      <c r="V537" s="17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7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13"/>
      <c r="BC537" s="46"/>
      <c r="BD537" s="47"/>
    </row>
    <row r="538" spans="1:56" s="39" customFormat="1" ht="15.75" customHeight="1" x14ac:dyDescent="0.3">
      <c r="A538" s="51"/>
      <c r="B538" s="47"/>
      <c r="C538" s="51"/>
      <c r="D538" s="15"/>
      <c r="E538" s="15"/>
      <c r="F538" s="15"/>
      <c r="G538" s="15"/>
      <c r="H538" s="15"/>
      <c r="I538" s="15"/>
      <c r="J538" s="15"/>
      <c r="K538" s="51"/>
      <c r="L538" s="47"/>
      <c r="M538" s="52"/>
      <c r="N538" s="45"/>
      <c r="O538" s="14"/>
      <c r="P538" s="14"/>
      <c r="Q538" s="13"/>
      <c r="R538" s="18"/>
      <c r="S538" s="18"/>
      <c r="T538" s="46" t="s">
        <v>21</v>
      </c>
      <c r="U538" s="17"/>
      <c r="V538" s="17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7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13"/>
      <c r="BC538" s="46"/>
      <c r="BD538" s="47"/>
    </row>
    <row r="539" spans="1:56" s="39" customFormat="1" ht="15.75" customHeight="1" x14ac:dyDescent="0.3">
      <c r="A539" s="51"/>
      <c r="B539" s="47"/>
      <c r="C539" s="51"/>
      <c r="D539" s="15"/>
      <c r="E539" s="15"/>
      <c r="F539" s="15"/>
      <c r="G539" s="15"/>
      <c r="H539" s="15"/>
      <c r="I539" s="15"/>
      <c r="J539" s="15"/>
      <c r="K539" s="51"/>
      <c r="L539" s="47"/>
      <c r="M539" s="52"/>
      <c r="N539" s="45"/>
      <c r="O539" s="14"/>
      <c r="P539" s="14"/>
      <c r="Q539" s="13"/>
      <c r="R539" s="18"/>
      <c r="S539" s="18"/>
      <c r="T539" s="46"/>
      <c r="U539" s="17"/>
      <c r="V539" s="17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7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13"/>
      <c r="BC539" s="46"/>
      <c r="BD539" s="47"/>
    </row>
    <row r="540" spans="1:56" s="39" customFormat="1" ht="15.75" customHeight="1" x14ac:dyDescent="0.3">
      <c r="A540" s="51" t="s">
        <v>479</v>
      </c>
      <c r="B540" s="47">
        <v>33600000</v>
      </c>
      <c r="C540" s="51" t="s">
        <v>380</v>
      </c>
      <c r="D540" s="15"/>
      <c r="E540" s="15"/>
      <c r="F540" s="15"/>
      <c r="G540" s="15"/>
      <c r="H540" s="15"/>
      <c r="I540" s="15"/>
      <c r="J540" s="15"/>
      <c r="K540" s="51" t="s">
        <v>172</v>
      </c>
      <c r="L540" s="47" t="s">
        <v>672</v>
      </c>
      <c r="M540" s="52" t="s">
        <v>597</v>
      </c>
      <c r="N540" s="45">
        <v>1014.6</v>
      </c>
      <c r="O540" s="14"/>
      <c r="P540" s="14"/>
      <c r="Q540" s="13"/>
      <c r="R540" s="18"/>
      <c r="S540" s="18"/>
      <c r="T540" s="46" t="s">
        <v>11</v>
      </c>
      <c r="U540" s="17"/>
      <c r="V540" s="34"/>
      <c r="W540" s="1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7"/>
      <c r="AO540" s="44">
        <f t="shared" ref="AO540" si="183">SUM(W540:W541)</f>
        <v>0</v>
      </c>
      <c r="AP540" s="44">
        <f t="shared" ref="AP540" si="184">SUM(X540:X541)</f>
        <v>0</v>
      </c>
      <c r="AQ540" s="44">
        <f t="shared" ref="AQ540" si="185">SUM(W542:W543)</f>
        <v>34.6</v>
      </c>
      <c r="AR540" s="44">
        <f t="shared" ref="AR540" si="186">SUM(X542:X543)</f>
        <v>34.6</v>
      </c>
      <c r="AS540" s="44">
        <f t="shared" ref="AS540" si="187">SUM(W544:W545)</f>
        <v>0</v>
      </c>
      <c r="AT540" s="44">
        <f t="shared" ref="AT540" si="188">SUM(X544:X545)</f>
        <v>0</v>
      </c>
      <c r="AU540" s="44">
        <f t="shared" ref="AU540" si="189">SUM(W546:W547)</f>
        <v>0</v>
      </c>
      <c r="AV540" s="44">
        <f t="shared" ref="AV540" si="190">SUM(X546:X547)</f>
        <v>0</v>
      </c>
      <c r="AW540" s="44">
        <f t="shared" ref="AW540" si="191">AO540+AQ540+AS540+AU540</f>
        <v>34.6</v>
      </c>
      <c r="AX540" s="44">
        <f t="shared" ref="AX540" si="192">AP540+AR540+AT540+AV540</f>
        <v>34.6</v>
      </c>
      <c r="AY540" s="44">
        <f>N540-AW540</f>
        <v>980</v>
      </c>
      <c r="AZ540" s="44">
        <f>N540-AX540</f>
        <v>980</v>
      </c>
      <c r="BA540" s="44">
        <f>AW540*100/N540</f>
        <v>3.4102109205598263</v>
      </c>
      <c r="BB540" s="13"/>
      <c r="BC540" s="46" t="s">
        <v>502</v>
      </c>
      <c r="BD540" s="47" t="s">
        <v>672</v>
      </c>
    </row>
    <row r="541" spans="1:56" s="39" customFormat="1" ht="15.75" customHeight="1" x14ac:dyDescent="0.3">
      <c r="A541" s="51"/>
      <c r="B541" s="47"/>
      <c r="C541" s="51"/>
      <c r="D541" s="15"/>
      <c r="E541" s="15"/>
      <c r="F541" s="15"/>
      <c r="G541" s="15"/>
      <c r="H541" s="15"/>
      <c r="I541" s="15"/>
      <c r="J541" s="15"/>
      <c r="K541" s="51"/>
      <c r="L541" s="47"/>
      <c r="M541" s="52"/>
      <c r="N541" s="45"/>
      <c r="O541" s="14"/>
      <c r="P541" s="14"/>
      <c r="Q541" s="13"/>
      <c r="R541" s="18"/>
      <c r="S541" s="18"/>
      <c r="T541" s="46"/>
      <c r="U541" s="17"/>
      <c r="V541" s="34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3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13"/>
      <c r="BC541" s="46"/>
      <c r="BD541" s="47"/>
    </row>
    <row r="542" spans="1:56" s="39" customFormat="1" ht="15.75" customHeight="1" x14ac:dyDescent="0.3">
      <c r="A542" s="51"/>
      <c r="B542" s="47"/>
      <c r="C542" s="51"/>
      <c r="D542" s="15"/>
      <c r="E542" s="15"/>
      <c r="F542" s="15"/>
      <c r="G542" s="15"/>
      <c r="H542" s="15"/>
      <c r="I542" s="15"/>
      <c r="J542" s="15"/>
      <c r="K542" s="51"/>
      <c r="L542" s="47"/>
      <c r="M542" s="52"/>
      <c r="N542" s="45"/>
      <c r="O542" s="14"/>
      <c r="P542" s="14"/>
      <c r="Q542" s="13"/>
      <c r="R542" s="18"/>
      <c r="S542" s="18"/>
      <c r="T542" s="46" t="s">
        <v>20</v>
      </c>
      <c r="U542" s="17"/>
      <c r="V542" s="34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7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13"/>
      <c r="BC542" s="46"/>
      <c r="BD542" s="47"/>
    </row>
    <row r="543" spans="1:56" s="39" customFormat="1" ht="15.75" customHeight="1" x14ac:dyDescent="0.3">
      <c r="A543" s="51"/>
      <c r="B543" s="47"/>
      <c r="C543" s="51"/>
      <c r="D543" s="15"/>
      <c r="E543" s="15"/>
      <c r="F543" s="15"/>
      <c r="G543" s="15"/>
      <c r="H543" s="15"/>
      <c r="I543" s="15"/>
      <c r="J543" s="15"/>
      <c r="K543" s="51"/>
      <c r="L543" s="47"/>
      <c r="M543" s="52"/>
      <c r="N543" s="45"/>
      <c r="O543" s="14"/>
      <c r="P543" s="14"/>
      <c r="Q543" s="13"/>
      <c r="R543" s="18"/>
      <c r="S543" s="18"/>
      <c r="T543" s="46"/>
      <c r="U543" s="17" t="s">
        <v>690</v>
      </c>
      <c r="V543" s="17" t="s">
        <v>632</v>
      </c>
      <c r="W543" s="2">
        <v>34.6</v>
      </c>
      <c r="X543" s="2">
        <v>34.6</v>
      </c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 t="s">
        <v>707</v>
      </c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13"/>
      <c r="BC543" s="46"/>
      <c r="BD543" s="47"/>
    </row>
    <row r="544" spans="1:56" s="39" customFormat="1" ht="15.75" customHeight="1" x14ac:dyDescent="0.3">
      <c r="A544" s="51"/>
      <c r="B544" s="47"/>
      <c r="C544" s="51"/>
      <c r="D544" s="15"/>
      <c r="E544" s="15"/>
      <c r="F544" s="15"/>
      <c r="G544" s="15"/>
      <c r="H544" s="15"/>
      <c r="I544" s="15"/>
      <c r="J544" s="15"/>
      <c r="K544" s="51"/>
      <c r="L544" s="47"/>
      <c r="M544" s="52"/>
      <c r="N544" s="45"/>
      <c r="O544" s="14"/>
      <c r="P544" s="14"/>
      <c r="Q544" s="13"/>
      <c r="R544" s="18"/>
      <c r="S544" s="18"/>
      <c r="T544" s="46" t="s">
        <v>13</v>
      </c>
      <c r="U544" s="17"/>
      <c r="V544" s="34"/>
      <c r="W544" s="1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7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13"/>
      <c r="BC544" s="46"/>
      <c r="BD544" s="47"/>
    </row>
    <row r="545" spans="1:56" s="39" customFormat="1" ht="15.75" customHeight="1" x14ac:dyDescent="0.3">
      <c r="A545" s="51"/>
      <c r="B545" s="47"/>
      <c r="C545" s="51"/>
      <c r="D545" s="15"/>
      <c r="E545" s="15"/>
      <c r="F545" s="15"/>
      <c r="G545" s="15"/>
      <c r="H545" s="15"/>
      <c r="I545" s="15"/>
      <c r="J545" s="15"/>
      <c r="K545" s="51"/>
      <c r="L545" s="47"/>
      <c r="M545" s="52"/>
      <c r="N545" s="45"/>
      <c r="O545" s="14"/>
      <c r="P545" s="14"/>
      <c r="Q545" s="13"/>
      <c r="R545" s="18"/>
      <c r="S545" s="18"/>
      <c r="T545" s="46"/>
      <c r="U545" s="17"/>
      <c r="V545" s="34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7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13"/>
      <c r="BC545" s="46"/>
      <c r="BD545" s="47"/>
    </row>
    <row r="546" spans="1:56" s="39" customFormat="1" ht="15.75" customHeight="1" x14ac:dyDescent="0.3">
      <c r="A546" s="51"/>
      <c r="B546" s="47"/>
      <c r="C546" s="51"/>
      <c r="D546" s="15"/>
      <c r="E546" s="15"/>
      <c r="F546" s="15"/>
      <c r="G546" s="15"/>
      <c r="H546" s="15"/>
      <c r="I546" s="15"/>
      <c r="J546" s="15"/>
      <c r="K546" s="51"/>
      <c r="L546" s="47"/>
      <c r="M546" s="52"/>
      <c r="N546" s="45"/>
      <c r="O546" s="14"/>
      <c r="P546" s="14"/>
      <c r="Q546" s="13"/>
      <c r="R546" s="18"/>
      <c r="S546" s="18"/>
      <c r="T546" s="46" t="s">
        <v>21</v>
      </c>
      <c r="U546" s="17"/>
      <c r="V546" s="34"/>
      <c r="W546" s="1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7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13"/>
      <c r="BC546" s="46"/>
      <c r="BD546" s="47"/>
    </row>
    <row r="547" spans="1:56" s="39" customFormat="1" ht="15.75" customHeight="1" x14ac:dyDescent="0.3">
      <c r="A547" s="51"/>
      <c r="B547" s="47"/>
      <c r="C547" s="51"/>
      <c r="D547" s="15"/>
      <c r="E547" s="15"/>
      <c r="F547" s="15"/>
      <c r="G547" s="15"/>
      <c r="H547" s="15"/>
      <c r="I547" s="15"/>
      <c r="J547" s="15"/>
      <c r="K547" s="51"/>
      <c r="L547" s="47"/>
      <c r="M547" s="52"/>
      <c r="N547" s="45"/>
      <c r="O547" s="14"/>
      <c r="P547" s="14"/>
      <c r="Q547" s="13"/>
      <c r="R547" s="18"/>
      <c r="S547" s="18"/>
      <c r="T547" s="46"/>
      <c r="U547" s="17"/>
      <c r="V547" s="17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7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13"/>
      <c r="BC547" s="46"/>
      <c r="BD547" s="47"/>
    </row>
    <row r="548" spans="1:56" s="39" customFormat="1" ht="15.75" customHeight="1" x14ac:dyDescent="0.3">
      <c r="A548" s="51" t="s">
        <v>479</v>
      </c>
      <c r="B548" s="47">
        <v>33600000</v>
      </c>
      <c r="C548" s="51" t="s">
        <v>380</v>
      </c>
      <c r="D548" s="15"/>
      <c r="E548" s="15"/>
      <c r="F548" s="15"/>
      <c r="G548" s="15"/>
      <c r="H548" s="15"/>
      <c r="I548" s="15"/>
      <c r="J548" s="15"/>
      <c r="K548" s="51" t="s">
        <v>172</v>
      </c>
      <c r="L548" s="47" t="s">
        <v>671</v>
      </c>
      <c r="M548" s="52" t="s">
        <v>598</v>
      </c>
      <c r="N548" s="45">
        <v>2294</v>
      </c>
      <c r="O548" s="14"/>
      <c r="P548" s="14"/>
      <c r="Q548" s="13"/>
      <c r="R548" s="18"/>
      <c r="S548" s="18"/>
      <c r="T548" s="46" t="s">
        <v>11</v>
      </c>
      <c r="U548" s="17"/>
      <c r="V548" s="34"/>
      <c r="W548" s="1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7"/>
      <c r="AO548" s="44">
        <f t="shared" ref="AO548" si="193">SUM(W548:W549)</f>
        <v>0</v>
      </c>
      <c r="AP548" s="44">
        <f t="shared" ref="AP548" si="194">SUM(X548:X549)</f>
        <v>0</v>
      </c>
      <c r="AQ548" s="44">
        <f t="shared" ref="AQ548" si="195">SUM(W550:W551)</f>
        <v>637.6</v>
      </c>
      <c r="AR548" s="44">
        <f t="shared" ref="AR548" si="196">SUM(X550:X551)</f>
        <v>637.6</v>
      </c>
      <c r="AS548" s="44">
        <f t="shared" ref="AS548" si="197">SUM(W552:W553)</f>
        <v>0</v>
      </c>
      <c r="AT548" s="44">
        <f t="shared" ref="AT548" si="198">SUM(X552:X553)</f>
        <v>0</v>
      </c>
      <c r="AU548" s="44">
        <f t="shared" ref="AU548" si="199">SUM(W554:W555)</f>
        <v>0</v>
      </c>
      <c r="AV548" s="44">
        <f t="shared" ref="AV548" si="200">SUM(X554:X555)</f>
        <v>0</v>
      </c>
      <c r="AW548" s="44">
        <f t="shared" ref="AW548" si="201">AO548+AQ548+AS548+AU548</f>
        <v>637.6</v>
      </c>
      <c r="AX548" s="44">
        <f t="shared" ref="AX548" si="202">AP548+AR548+AT548+AV548</f>
        <v>637.6</v>
      </c>
      <c r="AY548" s="44">
        <f>N548-AW548</f>
        <v>1656.4</v>
      </c>
      <c r="AZ548" s="44">
        <f>N548-AX548</f>
        <v>1656.4</v>
      </c>
      <c r="BA548" s="44">
        <f>AW548*100/N548</f>
        <v>27.794245858761986</v>
      </c>
      <c r="BB548" s="13"/>
      <c r="BC548" s="46" t="s">
        <v>530</v>
      </c>
      <c r="BD548" s="47" t="s">
        <v>671</v>
      </c>
    </row>
    <row r="549" spans="1:56" s="39" customFormat="1" ht="15.75" customHeight="1" x14ac:dyDescent="0.3">
      <c r="A549" s="51"/>
      <c r="B549" s="47"/>
      <c r="C549" s="51"/>
      <c r="D549" s="15"/>
      <c r="E549" s="15"/>
      <c r="F549" s="15"/>
      <c r="G549" s="15"/>
      <c r="H549" s="15"/>
      <c r="I549" s="15"/>
      <c r="J549" s="15"/>
      <c r="K549" s="51"/>
      <c r="L549" s="47"/>
      <c r="M549" s="52"/>
      <c r="N549" s="45"/>
      <c r="O549" s="14"/>
      <c r="P549" s="14"/>
      <c r="Q549" s="13"/>
      <c r="R549" s="18"/>
      <c r="S549" s="18"/>
      <c r="T549" s="46"/>
      <c r="U549" s="17"/>
      <c r="V549" s="34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3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13"/>
      <c r="BC549" s="46"/>
      <c r="BD549" s="47"/>
    </row>
    <row r="550" spans="1:56" s="39" customFormat="1" ht="15.75" customHeight="1" x14ac:dyDescent="0.3">
      <c r="A550" s="51"/>
      <c r="B550" s="47"/>
      <c r="C550" s="51"/>
      <c r="D550" s="15"/>
      <c r="E550" s="15"/>
      <c r="F550" s="15"/>
      <c r="G550" s="15"/>
      <c r="H550" s="15"/>
      <c r="I550" s="15"/>
      <c r="J550" s="15"/>
      <c r="K550" s="51"/>
      <c r="L550" s="47"/>
      <c r="M550" s="52"/>
      <c r="N550" s="45"/>
      <c r="O550" s="14"/>
      <c r="P550" s="14"/>
      <c r="Q550" s="13"/>
      <c r="R550" s="18"/>
      <c r="S550" s="18"/>
      <c r="T550" s="46" t="s">
        <v>20</v>
      </c>
      <c r="U550" s="17"/>
      <c r="V550" s="34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7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13"/>
      <c r="BC550" s="46"/>
      <c r="BD550" s="47"/>
    </row>
    <row r="551" spans="1:56" s="39" customFormat="1" ht="15.75" customHeight="1" x14ac:dyDescent="0.3">
      <c r="A551" s="51"/>
      <c r="B551" s="47"/>
      <c r="C551" s="51"/>
      <c r="D551" s="15"/>
      <c r="E551" s="15"/>
      <c r="F551" s="15"/>
      <c r="G551" s="15"/>
      <c r="H551" s="15"/>
      <c r="I551" s="15"/>
      <c r="J551" s="15"/>
      <c r="K551" s="51"/>
      <c r="L551" s="47"/>
      <c r="M551" s="52"/>
      <c r="N551" s="45"/>
      <c r="O551" s="14"/>
      <c r="P551" s="14"/>
      <c r="Q551" s="13"/>
      <c r="R551" s="18"/>
      <c r="S551" s="18"/>
      <c r="T551" s="46"/>
      <c r="U551" s="17" t="s">
        <v>695</v>
      </c>
      <c r="V551" s="17" t="s">
        <v>632</v>
      </c>
      <c r="W551" s="1">
        <v>637.6</v>
      </c>
      <c r="X551" s="1">
        <v>637.6</v>
      </c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7" t="s">
        <v>721</v>
      </c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13"/>
      <c r="BC551" s="46"/>
      <c r="BD551" s="47"/>
    </row>
    <row r="552" spans="1:56" s="39" customFormat="1" ht="15.75" customHeight="1" x14ac:dyDescent="0.3">
      <c r="A552" s="51"/>
      <c r="B552" s="47"/>
      <c r="C552" s="51"/>
      <c r="D552" s="15"/>
      <c r="E552" s="15"/>
      <c r="F552" s="15"/>
      <c r="G552" s="15"/>
      <c r="H552" s="15"/>
      <c r="I552" s="15"/>
      <c r="J552" s="15"/>
      <c r="K552" s="51"/>
      <c r="L552" s="47"/>
      <c r="M552" s="52"/>
      <c r="N552" s="45"/>
      <c r="O552" s="14"/>
      <c r="P552" s="14"/>
      <c r="Q552" s="13"/>
      <c r="R552" s="18"/>
      <c r="S552" s="18"/>
      <c r="T552" s="46" t="s">
        <v>13</v>
      </c>
      <c r="U552" s="17"/>
      <c r="V552" s="34"/>
      <c r="W552" s="1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7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13"/>
      <c r="BC552" s="46"/>
      <c r="BD552" s="47"/>
    </row>
    <row r="553" spans="1:56" s="39" customFormat="1" ht="15.75" customHeight="1" x14ac:dyDescent="0.3">
      <c r="A553" s="51"/>
      <c r="B553" s="47"/>
      <c r="C553" s="51"/>
      <c r="D553" s="15"/>
      <c r="E553" s="15"/>
      <c r="F553" s="15"/>
      <c r="G553" s="15"/>
      <c r="H553" s="15"/>
      <c r="I553" s="15"/>
      <c r="J553" s="15"/>
      <c r="K553" s="51"/>
      <c r="L553" s="47"/>
      <c r="M553" s="52"/>
      <c r="N553" s="45"/>
      <c r="O553" s="14"/>
      <c r="P553" s="14"/>
      <c r="Q553" s="13"/>
      <c r="R553" s="18"/>
      <c r="S553" s="18"/>
      <c r="T553" s="46"/>
      <c r="U553" s="17"/>
      <c r="V553" s="34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7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13"/>
      <c r="BC553" s="46"/>
      <c r="BD553" s="47"/>
    </row>
    <row r="554" spans="1:56" s="39" customFormat="1" ht="15.75" customHeight="1" x14ac:dyDescent="0.3">
      <c r="A554" s="51"/>
      <c r="B554" s="47"/>
      <c r="C554" s="51"/>
      <c r="D554" s="15"/>
      <c r="E554" s="15"/>
      <c r="F554" s="15"/>
      <c r="G554" s="15"/>
      <c r="H554" s="15"/>
      <c r="I554" s="15"/>
      <c r="J554" s="15"/>
      <c r="K554" s="51"/>
      <c r="L554" s="47"/>
      <c r="M554" s="52"/>
      <c r="N554" s="45"/>
      <c r="O554" s="14"/>
      <c r="P554" s="14"/>
      <c r="Q554" s="13"/>
      <c r="R554" s="18"/>
      <c r="S554" s="18"/>
      <c r="T554" s="46" t="s">
        <v>21</v>
      </c>
      <c r="U554" s="17"/>
      <c r="V554" s="34"/>
      <c r="W554" s="1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7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13"/>
      <c r="BC554" s="46"/>
      <c r="BD554" s="47"/>
    </row>
    <row r="555" spans="1:56" s="39" customFormat="1" ht="15.75" customHeight="1" x14ac:dyDescent="0.3">
      <c r="A555" s="51"/>
      <c r="B555" s="47"/>
      <c r="C555" s="51"/>
      <c r="D555" s="15"/>
      <c r="E555" s="15"/>
      <c r="F555" s="15"/>
      <c r="G555" s="15"/>
      <c r="H555" s="15"/>
      <c r="I555" s="15"/>
      <c r="J555" s="15"/>
      <c r="K555" s="51"/>
      <c r="L555" s="47"/>
      <c r="M555" s="52"/>
      <c r="N555" s="45"/>
      <c r="O555" s="14"/>
      <c r="P555" s="14"/>
      <c r="Q555" s="13"/>
      <c r="R555" s="18"/>
      <c r="S555" s="18"/>
      <c r="T555" s="46"/>
      <c r="U555" s="17"/>
      <c r="V555" s="17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7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13"/>
      <c r="BC555" s="46"/>
      <c r="BD555" s="47"/>
    </row>
    <row r="556" spans="1:56" s="39" customFormat="1" ht="15.75" customHeight="1" x14ac:dyDescent="0.3">
      <c r="A556" s="51" t="s">
        <v>479</v>
      </c>
      <c r="B556" s="47">
        <v>33600000</v>
      </c>
      <c r="C556" s="51" t="s">
        <v>380</v>
      </c>
      <c r="D556" s="15"/>
      <c r="E556" s="15"/>
      <c r="F556" s="15"/>
      <c r="G556" s="15"/>
      <c r="H556" s="15"/>
      <c r="I556" s="15"/>
      <c r="J556" s="15"/>
      <c r="K556" s="51" t="s">
        <v>172</v>
      </c>
      <c r="L556" s="47" t="s">
        <v>670</v>
      </c>
      <c r="M556" s="52" t="s">
        <v>662</v>
      </c>
      <c r="N556" s="45">
        <v>401</v>
      </c>
      <c r="O556" s="14"/>
      <c r="P556" s="14"/>
      <c r="Q556" s="13"/>
      <c r="R556" s="18"/>
      <c r="S556" s="18"/>
      <c r="T556" s="46" t="s">
        <v>11</v>
      </c>
      <c r="U556" s="17"/>
      <c r="V556" s="17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7"/>
      <c r="AO556" s="44">
        <f t="shared" ref="AO556" si="203">SUM(W556:W557)</f>
        <v>0</v>
      </c>
      <c r="AP556" s="44">
        <f t="shared" ref="AP556" si="204">SUM(X556:X557)</f>
        <v>0</v>
      </c>
      <c r="AQ556" s="44">
        <f t="shared" ref="AQ556" si="205">SUM(W558:W559)</f>
        <v>80.2</v>
      </c>
      <c r="AR556" s="44">
        <f t="shared" ref="AR556" si="206">SUM(X558:X559)</f>
        <v>80.2</v>
      </c>
      <c r="AS556" s="44">
        <f t="shared" ref="AS556" si="207">SUM(W560:W561)</f>
        <v>0</v>
      </c>
      <c r="AT556" s="44">
        <f t="shared" ref="AT556" si="208">SUM(X560:X561)</f>
        <v>0</v>
      </c>
      <c r="AU556" s="44">
        <f t="shared" ref="AU556" si="209">SUM(W562:W563)</f>
        <v>0</v>
      </c>
      <c r="AV556" s="44">
        <f t="shared" ref="AV556" si="210">SUM(X562:X563)</f>
        <v>0</v>
      </c>
      <c r="AW556" s="44">
        <f t="shared" ref="AW556" si="211">AO556+AQ556+AS556+AU556</f>
        <v>80.2</v>
      </c>
      <c r="AX556" s="44">
        <f t="shared" ref="AX556" si="212">AP556+AR556+AT556+AV556</f>
        <v>80.2</v>
      </c>
      <c r="AY556" s="44">
        <f>N556-AW556</f>
        <v>320.8</v>
      </c>
      <c r="AZ556" s="44">
        <f>N556-AX556</f>
        <v>320.8</v>
      </c>
      <c r="BA556" s="44">
        <f>AW556*100/N556</f>
        <v>20</v>
      </c>
      <c r="BB556" s="13"/>
      <c r="BC556" s="46" t="s">
        <v>385</v>
      </c>
      <c r="BD556" s="47" t="s">
        <v>670</v>
      </c>
    </row>
    <row r="557" spans="1:56" s="39" customFormat="1" ht="15.75" customHeight="1" x14ac:dyDescent="0.3">
      <c r="A557" s="51"/>
      <c r="B557" s="47"/>
      <c r="C557" s="51"/>
      <c r="D557" s="15"/>
      <c r="E557" s="15"/>
      <c r="F557" s="15"/>
      <c r="G557" s="15"/>
      <c r="H557" s="15"/>
      <c r="I557" s="15"/>
      <c r="J557" s="15"/>
      <c r="K557" s="51"/>
      <c r="L557" s="47"/>
      <c r="M557" s="52"/>
      <c r="N557" s="45"/>
      <c r="O557" s="14"/>
      <c r="P557" s="14"/>
      <c r="Q557" s="13"/>
      <c r="R557" s="18"/>
      <c r="S557" s="18"/>
      <c r="T557" s="46"/>
      <c r="U557" s="17"/>
      <c r="V557" s="17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7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13"/>
      <c r="BC557" s="46"/>
      <c r="BD557" s="47"/>
    </row>
    <row r="558" spans="1:56" s="39" customFormat="1" ht="15.75" customHeight="1" x14ac:dyDescent="0.3">
      <c r="A558" s="51"/>
      <c r="B558" s="47"/>
      <c r="C558" s="51"/>
      <c r="D558" s="15"/>
      <c r="E558" s="15"/>
      <c r="F558" s="15"/>
      <c r="G558" s="15"/>
      <c r="H558" s="15"/>
      <c r="I558" s="15"/>
      <c r="J558" s="15"/>
      <c r="K558" s="51"/>
      <c r="L558" s="47"/>
      <c r="M558" s="52"/>
      <c r="N558" s="45"/>
      <c r="O558" s="14"/>
      <c r="P558" s="14"/>
      <c r="Q558" s="13"/>
      <c r="R558" s="18"/>
      <c r="S558" s="18"/>
      <c r="T558" s="46" t="s">
        <v>20</v>
      </c>
      <c r="U558" s="17"/>
      <c r="V558" s="17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7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13"/>
      <c r="BC558" s="46"/>
      <c r="BD558" s="47"/>
    </row>
    <row r="559" spans="1:56" s="39" customFormat="1" ht="15.75" customHeight="1" x14ac:dyDescent="0.3">
      <c r="A559" s="51"/>
      <c r="B559" s="47"/>
      <c r="C559" s="51"/>
      <c r="D559" s="15"/>
      <c r="E559" s="15"/>
      <c r="F559" s="15"/>
      <c r="G559" s="15"/>
      <c r="H559" s="15"/>
      <c r="I559" s="15"/>
      <c r="J559" s="15"/>
      <c r="K559" s="51"/>
      <c r="L559" s="47"/>
      <c r="M559" s="52"/>
      <c r="N559" s="45"/>
      <c r="O559" s="14"/>
      <c r="P559" s="14"/>
      <c r="Q559" s="13"/>
      <c r="R559" s="18"/>
      <c r="S559" s="18"/>
      <c r="T559" s="46"/>
      <c r="U559" s="12" t="s">
        <v>872</v>
      </c>
      <c r="V559" s="12" t="s">
        <v>873</v>
      </c>
      <c r="W559" s="12">
        <v>80.2</v>
      </c>
      <c r="X559" s="12">
        <v>80.2</v>
      </c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7" t="s">
        <v>899</v>
      </c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13"/>
      <c r="BC559" s="46"/>
      <c r="BD559" s="47"/>
    </row>
    <row r="560" spans="1:56" s="39" customFormat="1" ht="15.75" customHeight="1" x14ac:dyDescent="0.3">
      <c r="A560" s="51"/>
      <c r="B560" s="47"/>
      <c r="C560" s="51"/>
      <c r="D560" s="15"/>
      <c r="E560" s="15"/>
      <c r="F560" s="15"/>
      <c r="G560" s="15"/>
      <c r="H560" s="15"/>
      <c r="I560" s="15"/>
      <c r="J560" s="15"/>
      <c r="K560" s="51"/>
      <c r="L560" s="47"/>
      <c r="M560" s="52"/>
      <c r="N560" s="45"/>
      <c r="O560" s="14"/>
      <c r="P560" s="14"/>
      <c r="Q560" s="13"/>
      <c r="R560" s="18"/>
      <c r="S560" s="18"/>
      <c r="T560" s="46" t="s">
        <v>13</v>
      </c>
      <c r="U560" s="17"/>
      <c r="V560" s="17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7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13"/>
      <c r="BC560" s="46"/>
      <c r="BD560" s="47"/>
    </row>
    <row r="561" spans="1:56" s="39" customFormat="1" ht="15.75" customHeight="1" x14ac:dyDescent="0.3">
      <c r="A561" s="51"/>
      <c r="B561" s="47"/>
      <c r="C561" s="51"/>
      <c r="D561" s="15"/>
      <c r="E561" s="15"/>
      <c r="F561" s="15"/>
      <c r="G561" s="15"/>
      <c r="H561" s="15"/>
      <c r="I561" s="15"/>
      <c r="J561" s="15"/>
      <c r="K561" s="51"/>
      <c r="L561" s="47"/>
      <c r="M561" s="52"/>
      <c r="N561" s="45"/>
      <c r="O561" s="14"/>
      <c r="P561" s="14"/>
      <c r="Q561" s="13"/>
      <c r="R561" s="18"/>
      <c r="S561" s="18"/>
      <c r="T561" s="46"/>
      <c r="U561" s="17"/>
      <c r="V561" s="17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7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13"/>
      <c r="BC561" s="46"/>
      <c r="BD561" s="47"/>
    </row>
    <row r="562" spans="1:56" s="39" customFormat="1" ht="15.75" customHeight="1" x14ac:dyDescent="0.3">
      <c r="A562" s="51"/>
      <c r="B562" s="47"/>
      <c r="C562" s="51"/>
      <c r="D562" s="15"/>
      <c r="E562" s="15"/>
      <c r="F562" s="15"/>
      <c r="G562" s="15"/>
      <c r="H562" s="15"/>
      <c r="I562" s="15"/>
      <c r="J562" s="15"/>
      <c r="K562" s="51"/>
      <c r="L562" s="47"/>
      <c r="M562" s="52"/>
      <c r="N562" s="45"/>
      <c r="O562" s="14"/>
      <c r="P562" s="14"/>
      <c r="Q562" s="13"/>
      <c r="R562" s="18"/>
      <c r="S562" s="18"/>
      <c r="T562" s="46" t="s">
        <v>21</v>
      </c>
      <c r="U562" s="17"/>
      <c r="V562" s="17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7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13"/>
      <c r="BC562" s="46"/>
      <c r="BD562" s="47"/>
    </row>
    <row r="563" spans="1:56" s="39" customFormat="1" ht="15.75" customHeight="1" x14ac:dyDescent="0.3">
      <c r="A563" s="51"/>
      <c r="B563" s="47"/>
      <c r="C563" s="51"/>
      <c r="D563" s="15"/>
      <c r="E563" s="15"/>
      <c r="F563" s="15"/>
      <c r="G563" s="15"/>
      <c r="H563" s="15"/>
      <c r="I563" s="15"/>
      <c r="J563" s="15"/>
      <c r="K563" s="51"/>
      <c r="L563" s="47"/>
      <c r="M563" s="52"/>
      <c r="N563" s="45"/>
      <c r="O563" s="14"/>
      <c r="P563" s="14"/>
      <c r="Q563" s="13"/>
      <c r="R563" s="18"/>
      <c r="S563" s="18"/>
      <c r="T563" s="46"/>
      <c r="U563" s="17"/>
      <c r="V563" s="17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7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13"/>
      <c r="BC563" s="46"/>
      <c r="BD563" s="47"/>
    </row>
    <row r="564" spans="1:56" s="39" customFormat="1" ht="15.75" customHeight="1" x14ac:dyDescent="0.3">
      <c r="A564" s="51" t="s">
        <v>479</v>
      </c>
      <c r="B564" s="47">
        <v>33600000</v>
      </c>
      <c r="C564" s="51" t="s">
        <v>380</v>
      </c>
      <c r="D564" s="15"/>
      <c r="E564" s="15"/>
      <c r="F564" s="15"/>
      <c r="G564" s="15"/>
      <c r="H564" s="15"/>
      <c r="I564" s="15"/>
      <c r="J564" s="15"/>
      <c r="K564" s="51" t="s">
        <v>172</v>
      </c>
      <c r="L564" s="47" t="s">
        <v>669</v>
      </c>
      <c r="M564" s="52" t="s">
        <v>663</v>
      </c>
      <c r="N564" s="45">
        <v>87.1</v>
      </c>
      <c r="O564" s="14"/>
      <c r="P564" s="14"/>
      <c r="Q564" s="13"/>
      <c r="R564" s="18"/>
      <c r="S564" s="18"/>
      <c r="T564" s="46" t="s">
        <v>11</v>
      </c>
      <c r="U564" s="17"/>
      <c r="V564" s="34"/>
      <c r="W564" s="1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7"/>
      <c r="AO564" s="44">
        <f t="shared" ref="AO564" si="213">SUM(W564:W565)</f>
        <v>0</v>
      </c>
      <c r="AP564" s="44">
        <f t="shared" ref="AP564" si="214">SUM(X564:X565)</f>
        <v>0</v>
      </c>
      <c r="AQ564" s="44">
        <f t="shared" ref="AQ564" si="215">SUM(W566:W567)</f>
        <v>17.420000000000002</v>
      </c>
      <c r="AR564" s="44">
        <f t="shared" ref="AR564" si="216">SUM(X566:X567)</f>
        <v>17.420000000000002</v>
      </c>
      <c r="AS564" s="44">
        <f t="shared" ref="AS564" si="217">SUM(W568:W569)</f>
        <v>0</v>
      </c>
      <c r="AT564" s="44">
        <f t="shared" ref="AT564" si="218">SUM(X568:X569)</f>
        <v>0</v>
      </c>
      <c r="AU564" s="44">
        <f t="shared" ref="AU564" si="219">SUM(W570:W571)</f>
        <v>0</v>
      </c>
      <c r="AV564" s="44">
        <f t="shared" ref="AV564" si="220">SUM(X570:X571)</f>
        <v>0</v>
      </c>
      <c r="AW564" s="44">
        <f t="shared" ref="AW564" si="221">AO564+AQ564+AS564+AU564</f>
        <v>17.420000000000002</v>
      </c>
      <c r="AX564" s="44">
        <f t="shared" ref="AX564" si="222">AP564+AR564+AT564+AV564</f>
        <v>17.420000000000002</v>
      </c>
      <c r="AY564" s="44">
        <f>N564-AW564</f>
        <v>69.679999999999993</v>
      </c>
      <c r="AZ564" s="44">
        <f>N564-AX564</f>
        <v>69.679999999999993</v>
      </c>
      <c r="BA564" s="44">
        <f>AW564*100/N564</f>
        <v>20.000000000000004</v>
      </c>
      <c r="BB564" s="13"/>
      <c r="BC564" s="46" t="s">
        <v>502</v>
      </c>
      <c r="BD564" s="47" t="s">
        <v>669</v>
      </c>
    </row>
    <row r="565" spans="1:56" s="39" customFormat="1" ht="15.75" customHeight="1" x14ac:dyDescent="0.3">
      <c r="A565" s="51"/>
      <c r="B565" s="47"/>
      <c r="C565" s="51"/>
      <c r="D565" s="15"/>
      <c r="E565" s="15"/>
      <c r="F565" s="15"/>
      <c r="G565" s="15"/>
      <c r="H565" s="15"/>
      <c r="I565" s="15"/>
      <c r="J565" s="15"/>
      <c r="K565" s="51"/>
      <c r="L565" s="47"/>
      <c r="M565" s="52"/>
      <c r="N565" s="45"/>
      <c r="O565" s="14"/>
      <c r="P565" s="14"/>
      <c r="Q565" s="13"/>
      <c r="R565" s="18"/>
      <c r="S565" s="18"/>
      <c r="T565" s="46"/>
      <c r="U565" s="17"/>
      <c r="V565" s="34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3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13"/>
      <c r="BC565" s="46"/>
      <c r="BD565" s="47"/>
    </row>
    <row r="566" spans="1:56" s="39" customFormat="1" ht="15.75" customHeight="1" x14ac:dyDescent="0.3">
      <c r="A566" s="51"/>
      <c r="B566" s="47"/>
      <c r="C566" s="51"/>
      <c r="D566" s="15"/>
      <c r="E566" s="15"/>
      <c r="F566" s="15"/>
      <c r="G566" s="15"/>
      <c r="H566" s="15"/>
      <c r="I566" s="15"/>
      <c r="J566" s="15"/>
      <c r="K566" s="51"/>
      <c r="L566" s="47"/>
      <c r="M566" s="52"/>
      <c r="N566" s="45"/>
      <c r="O566" s="14"/>
      <c r="P566" s="14"/>
      <c r="Q566" s="13"/>
      <c r="R566" s="18"/>
      <c r="S566" s="18"/>
      <c r="T566" s="46" t="s">
        <v>20</v>
      </c>
      <c r="U566" s="17"/>
      <c r="V566" s="34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7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13"/>
      <c r="BC566" s="46"/>
      <c r="BD566" s="47"/>
    </row>
    <row r="567" spans="1:56" s="39" customFormat="1" ht="15.75" customHeight="1" x14ac:dyDescent="0.3">
      <c r="A567" s="51"/>
      <c r="B567" s="47"/>
      <c r="C567" s="51"/>
      <c r="D567" s="15"/>
      <c r="E567" s="15"/>
      <c r="F567" s="15"/>
      <c r="G567" s="15"/>
      <c r="H567" s="15"/>
      <c r="I567" s="15"/>
      <c r="J567" s="15"/>
      <c r="K567" s="51"/>
      <c r="L567" s="47"/>
      <c r="M567" s="52"/>
      <c r="N567" s="45"/>
      <c r="O567" s="14"/>
      <c r="P567" s="14"/>
      <c r="Q567" s="13"/>
      <c r="R567" s="18"/>
      <c r="S567" s="18"/>
      <c r="T567" s="46"/>
      <c r="U567" s="17" t="s">
        <v>723</v>
      </c>
      <c r="V567" s="17" t="s">
        <v>632</v>
      </c>
      <c r="W567" s="1">
        <v>17.420000000000002</v>
      </c>
      <c r="X567" s="1">
        <v>17.420000000000002</v>
      </c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7" t="s">
        <v>721</v>
      </c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13"/>
      <c r="BC567" s="46"/>
      <c r="BD567" s="47"/>
    </row>
    <row r="568" spans="1:56" s="39" customFormat="1" ht="15.75" customHeight="1" x14ac:dyDescent="0.3">
      <c r="A568" s="51"/>
      <c r="B568" s="47"/>
      <c r="C568" s="51"/>
      <c r="D568" s="15"/>
      <c r="E568" s="15"/>
      <c r="F568" s="15"/>
      <c r="G568" s="15"/>
      <c r="H568" s="15"/>
      <c r="I568" s="15"/>
      <c r="J568" s="15"/>
      <c r="K568" s="51"/>
      <c r="L568" s="47"/>
      <c r="M568" s="52"/>
      <c r="N568" s="45"/>
      <c r="O568" s="14"/>
      <c r="P568" s="14"/>
      <c r="Q568" s="13"/>
      <c r="R568" s="18"/>
      <c r="S568" s="18"/>
      <c r="T568" s="46" t="s">
        <v>13</v>
      </c>
      <c r="U568" s="17"/>
      <c r="V568" s="34"/>
      <c r="W568" s="1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7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13"/>
      <c r="BC568" s="46"/>
      <c r="BD568" s="47"/>
    </row>
    <row r="569" spans="1:56" s="39" customFormat="1" ht="15.75" customHeight="1" x14ac:dyDescent="0.3">
      <c r="A569" s="51"/>
      <c r="B569" s="47"/>
      <c r="C569" s="51"/>
      <c r="D569" s="15"/>
      <c r="E569" s="15"/>
      <c r="F569" s="15"/>
      <c r="G569" s="15"/>
      <c r="H569" s="15"/>
      <c r="I569" s="15"/>
      <c r="J569" s="15"/>
      <c r="K569" s="51"/>
      <c r="L569" s="47"/>
      <c r="M569" s="52"/>
      <c r="N569" s="45"/>
      <c r="O569" s="14"/>
      <c r="P569" s="14"/>
      <c r="Q569" s="13"/>
      <c r="R569" s="18"/>
      <c r="S569" s="18"/>
      <c r="T569" s="46"/>
      <c r="U569" s="17"/>
      <c r="V569" s="34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7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13"/>
      <c r="BC569" s="46"/>
      <c r="BD569" s="47"/>
    </row>
    <row r="570" spans="1:56" s="39" customFormat="1" ht="15.75" customHeight="1" x14ac:dyDescent="0.3">
      <c r="A570" s="51"/>
      <c r="B570" s="47"/>
      <c r="C570" s="51"/>
      <c r="D570" s="15"/>
      <c r="E570" s="15"/>
      <c r="F570" s="15"/>
      <c r="G570" s="15"/>
      <c r="H570" s="15"/>
      <c r="I570" s="15"/>
      <c r="J570" s="15"/>
      <c r="K570" s="51"/>
      <c r="L570" s="47"/>
      <c r="M570" s="52"/>
      <c r="N570" s="45"/>
      <c r="O570" s="14"/>
      <c r="P570" s="14"/>
      <c r="Q570" s="13"/>
      <c r="R570" s="18"/>
      <c r="S570" s="18"/>
      <c r="T570" s="46" t="s">
        <v>21</v>
      </c>
      <c r="U570" s="17"/>
      <c r="V570" s="34"/>
      <c r="W570" s="1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7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13"/>
      <c r="BC570" s="46"/>
      <c r="BD570" s="47"/>
    </row>
    <row r="571" spans="1:56" s="39" customFormat="1" ht="15.75" customHeight="1" x14ac:dyDescent="0.3">
      <c r="A571" s="51"/>
      <c r="B571" s="47"/>
      <c r="C571" s="51"/>
      <c r="D571" s="15"/>
      <c r="E571" s="15"/>
      <c r="F571" s="15"/>
      <c r="G571" s="15"/>
      <c r="H571" s="15"/>
      <c r="I571" s="15"/>
      <c r="J571" s="15"/>
      <c r="K571" s="51"/>
      <c r="L571" s="47"/>
      <c r="M571" s="52"/>
      <c r="N571" s="45"/>
      <c r="O571" s="14"/>
      <c r="P571" s="14"/>
      <c r="Q571" s="13"/>
      <c r="R571" s="18"/>
      <c r="S571" s="18"/>
      <c r="T571" s="46"/>
      <c r="U571" s="17"/>
      <c r="V571" s="17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7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13"/>
      <c r="BC571" s="46"/>
      <c r="BD571" s="47"/>
    </row>
    <row r="572" spans="1:56" s="39" customFormat="1" ht="15.75" customHeight="1" x14ac:dyDescent="0.3">
      <c r="A572" s="51" t="s">
        <v>479</v>
      </c>
      <c r="B572" s="47">
        <v>34300000</v>
      </c>
      <c r="C572" s="51" t="s">
        <v>665</v>
      </c>
      <c r="D572" s="15"/>
      <c r="E572" s="15"/>
      <c r="F572" s="15"/>
      <c r="G572" s="15"/>
      <c r="H572" s="15"/>
      <c r="I572" s="15"/>
      <c r="J572" s="15"/>
      <c r="K572" s="51" t="s">
        <v>1125</v>
      </c>
      <c r="L572" s="47" t="s">
        <v>668</v>
      </c>
      <c r="M572" s="52" t="s">
        <v>664</v>
      </c>
      <c r="N572" s="45">
        <v>520</v>
      </c>
      <c r="O572" s="14"/>
      <c r="P572" s="14"/>
      <c r="Q572" s="13"/>
      <c r="R572" s="18"/>
      <c r="S572" s="18"/>
      <c r="T572" s="46" t="s">
        <v>11</v>
      </c>
      <c r="U572" s="17"/>
      <c r="V572" s="34"/>
      <c r="W572" s="1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7"/>
      <c r="AO572" s="44">
        <f t="shared" ref="AO572" si="223">SUM(W572:W573)</f>
        <v>0</v>
      </c>
      <c r="AP572" s="44">
        <f t="shared" ref="AP572" si="224">SUM(X572:X573)</f>
        <v>0</v>
      </c>
      <c r="AQ572" s="44">
        <f t="shared" ref="AQ572" si="225">SUM(W574:W575)</f>
        <v>520</v>
      </c>
      <c r="AR572" s="44">
        <f t="shared" ref="AR572" si="226">SUM(X574:X575)</f>
        <v>520</v>
      </c>
      <c r="AS572" s="44">
        <f t="shared" ref="AS572" si="227">SUM(W576:W577)</f>
        <v>0</v>
      </c>
      <c r="AT572" s="44">
        <f t="shared" ref="AT572" si="228">SUM(X576:X577)</f>
        <v>0</v>
      </c>
      <c r="AU572" s="44">
        <f t="shared" ref="AU572" si="229">SUM(W578:W579)</f>
        <v>0</v>
      </c>
      <c r="AV572" s="44">
        <f t="shared" ref="AV572" si="230">SUM(X578:X579)</f>
        <v>0</v>
      </c>
      <c r="AW572" s="44">
        <f t="shared" ref="AW572" si="231">AO572+AQ572+AS572+AU572</f>
        <v>520</v>
      </c>
      <c r="AX572" s="44">
        <f t="shared" ref="AX572" si="232">AP572+AR572+AT572+AV572</f>
        <v>520</v>
      </c>
      <c r="AY572" s="44">
        <f>N572-AW572</f>
        <v>0</v>
      </c>
      <c r="AZ572" s="44">
        <f>N572-AX572</f>
        <v>0</v>
      </c>
      <c r="BA572" s="44">
        <f>AW572*100/N572</f>
        <v>100</v>
      </c>
      <c r="BB572" s="45" t="s">
        <v>116</v>
      </c>
      <c r="BC572" s="44" t="s">
        <v>667</v>
      </c>
      <c r="BD572" s="47" t="s">
        <v>668</v>
      </c>
    </row>
    <row r="573" spans="1:56" s="39" customFormat="1" ht="15.75" customHeight="1" x14ac:dyDescent="0.3">
      <c r="A573" s="51"/>
      <c r="B573" s="47"/>
      <c r="C573" s="51"/>
      <c r="D573" s="15"/>
      <c r="E573" s="15"/>
      <c r="F573" s="15"/>
      <c r="G573" s="15"/>
      <c r="H573" s="15"/>
      <c r="I573" s="15"/>
      <c r="J573" s="15"/>
      <c r="K573" s="51"/>
      <c r="L573" s="47"/>
      <c r="M573" s="52"/>
      <c r="N573" s="45"/>
      <c r="O573" s="14"/>
      <c r="P573" s="14"/>
      <c r="Q573" s="13"/>
      <c r="R573" s="18"/>
      <c r="S573" s="18"/>
      <c r="T573" s="46"/>
      <c r="U573" s="17"/>
      <c r="V573" s="34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3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5"/>
      <c r="BC573" s="44"/>
      <c r="BD573" s="47"/>
    </row>
    <row r="574" spans="1:56" s="39" customFormat="1" ht="15.75" customHeight="1" x14ac:dyDescent="0.3">
      <c r="A574" s="51"/>
      <c r="B574" s="47"/>
      <c r="C574" s="51"/>
      <c r="D574" s="15"/>
      <c r="E574" s="15"/>
      <c r="F574" s="15"/>
      <c r="G574" s="15"/>
      <c r="H574" s="15"/>
      <c r="I574" s="15"/>
      <c r="J574" s="15"/>
      <c r="K574" s="51"/>
      <c r="L574" s="47"/>
      <c r="M574" s="52"/>
      <c r="N574" s="45"/>
      <c r="O574" s="14"/>
      <c r="P574" s="14"/>
      <c r="Q574" s="13"/>
      <c r="R574" s="18"/>
      <c r="S574" s="18"/>
      <c r="T574" s="46" t="s">
        <v>20</v>
      </c>
      <c r="U574" s="17"/>
      <c r="V574" s="34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7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5"/>
      <c r="BC574" s="44"/>
      <c r="BD574" s="47"/>
    </row>
    <row r="575" spans="1:56" s="39" customFormat="1" ht="15.75" customHeight="1" x14ac:dyDescent="0.3">
      <c r="A575" s="51"/>
      <c r="B575" s="47"/>
      <c r="C575" s="51"/>
      <c r="D575" s="15"/>
      <c r="E575" s="15"/>
      <c r="F575" s="15"/>
      <c r="G575" s="15"/>
      <c r="H575" s="15"/>
      <c r="I575" s="15"/>
      <c r="J575" s="15"/>
      <c r="K575" s="51"/>
      <c r="L575" s="47"/>
      <c r="M575" s="52"/>
      <c r="N575" s="45"/>
      <c r="O575" s="14"/>
      <c r="P575" s="14"/>
      <c r="Q575" s="13"/>
      <c r="R575" s="18"/>
      <c r="S575" s="18"/>
      <c r="T575" s="46"/>
      <c r="U575" s="17" t="s">
        <v>789</v>
      </c>
      <c r="V575" s="34" t="s">
        <v>680</v>
      </c>
      <c r="W575" s="1">
        <v>520</v>
      </c>
      <c r="X575" s="1">
        <v>520</v>
      </c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7" t="s">
        <v>844</v>
      </c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5"/>
      <c r="BC575" s="44"/>
      <c r="BD575" s="47"/>
    </row>
    <row r="576" spans="1:56" s="39" customFormat="1" ht="15.75" customHeight="1" x14ac:dyDescent="0.3">
      <c r="A576" s="51"/>
      <c r="B576" s="47"/>
      <c r="C576" s="51"/>
      <c r="D576" s="15"/>
      <c r="E576" s="15"/>
      <c r="F576" s="15"/>
      <c r="G576" s="15"/>
      <c r="H576" s="15"/>
      <c r="I576" s="15"/>
      <c r="J576" s="15"/>
      <c r="K576" s="51"/>
      <c r="L576" s="47"/>
      <c r="M576" s="52"/>
      <c r="N576" s="45"/>
      <c r="O576" s="14"/>
      <c r="P576" s="14"/>
      <c r="Q576" s="13"/>
      <c r="R576" s="18"/>
      <c r="S576" s="18"/>
      <c r="T576" s="46" t="s">
        <v>13</v>
      </c>
      <c r="U576" s="17"/>
      <c r="V576" s="34"/>
      <c r="W576" s="1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7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5"/>
      <c r="BC576" s="44"/>
      <c r="BD576" s="47"/>
    </row>
    <row r="577" spans="1:56" s="39" customFormat="1" ht="15.75" customHeight="1" x14ac:dyDescent="0.3">
      <c r="A577" s="51"/>
      <c r="B577" s="47"/>
      <c r="C577" s="51"/>
      <c r="D577" s="15"/>
      <c r="E577" s="15"/>
      <c r="F577" s="15"/>
      <c r="G577" s="15"/>
      <c r="H577" s="15"/>
      <c r="I577" s="15"/>
      <c r="J577" s="15"/>
      <c r="K577" s="51"/>
      <c r="L577" s="47"/>
      <c r="M577" s="52"/>
      <c r="N577" s="45"/>
      <c r="O577" s="14"/>
      <c r="P577" s="14"/>
      <c r="Q577" s="13"/>
      <c r="R577" s="18"/>
      <c r="S577" s="18"/>
      <c r="T577" s="46"/>
      <c r="U577" s="17"/>
      <c r="V577" s="34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7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5"/>
      <c r="BC577" s="44"/>
      <c r="BD577" s="47"/>
    </row>
    <row r="578" spans="1:56" s="39" customFormat="1" ht="15.75" customHeight="1" x14ac:dyDescent="0.3">
      <c r="A578" s="51"/>
      <c r="B578" s="47"/>
      <c r="C578" s="51"/>
      <c r="D578" s="15"/>
      <c r="E578" s="15"/>
      <c r="F578" s="15"/>
      <c r="G578" s="15"/>
      <c r="H578" s="15"/>
      <c r="I578" s="15"/>
      <c r="J578" s="15"/>
      <c r="K578" s="51"/>
      <c r="L578" s="47"/>
      <c r="M578" s="52"/>
      <c r="N578" s="45"/>
      <c r="O578" s="14"/>
      <c r="P578" s="14"/>
      <c r="Q578" s="13"/>
      <c r="R578" s="18"/>
      <c r="S578" s="18"/>
      <c r="T578" s="46" t="s">
        <v>21</v>
      </c>
      <c r="U578" s="17"/>
      <c r="V578" s="34"/>
      <c r="W578" s="1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7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5"/>
      <c r="BC578" s="44"/>
      <c r="BD578" s="47"/>
    </row>
    <row r="579" spans="1:56" s="39" customFormat="1" ht="15.75" customHeight="1" x14ac:dyDescent="0.3">
      <c r="A579" s="51"/>
      <c r="B579" s="47"/>
      <c r="C579" s="51"/>
      <c r="D579" s="15"/>
      <c r="E579" s="15"/>
      <c r="F579" s="15"/>
      <c r="G579" s="15"/>
      <c r="H579" s="15"/>
      <c r="I579" s="15"/>
      <c r="J579" s="15"/>
      <c r="K579" s="51"/>
      <c r="L579" s="47"/>
      <c r="M579" s="52"/>
      <c r="N579" s="45"/>
      <c r="O579" s="14"/>
      <c r="P579" s="14"/>
      <c r="Q579" s="13"/>
      <c r="R579" s="18"/>
      <c r="S579" s="18"/>
      <c r="T579" s="46"/>
      <c r="U579" s="17"/>
      <c r="V579" s="17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7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5"/>
      <c r="BC579" s="44"/>
      <c r="BD579" s="47"/>
    </row>
    <row r="580" spans="1:56" s="39" customFormat="1" ht="15.75" customHeight="1" x14ac:dyDescent="0.3">
      <c r="A580" s="51" t="s">
        <v>479</v>
      </c>
      <c r="B580" s="47">
        <v>33600000</v>
      </c>
      <c r="C580" s="51" t="s">
        <v>380</v>
      </c>
      <c r="D580" s="15"/>
      <c r="E580" s="15"/>
      <c r="F580" s="15"/>
      <c r="G580" s="15"/>
      <c r="H580" s="15"/>
      <c r="I580" s="15"/>
      <c r="J580" s="15"/>
      <c r="K580" s="51" t="s">
        <v>172</v>
      </c>
      <c r="L580" s="47" t="s">
        <v>591</v>
      </c>
      <c r="M580" s="52" t="s">
        <v>562</v>
      </c>
      <c r="N580" s="45">
        <v>82.5</v>
      </c>
      <c r="O580" s="14"/>
      <c r="P580" s="14"/>
      <c r="Q580" s="13"/>
      <c r="R580" s="18"/>
      <c r="S580" s="18"/>
      <c r="T580" s="46" t="s">
        <v>11</v>
      </c>
      <c r="U580" s="17"/>
      <c r="V580" s="34"/>
      <c r="W580" s="1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7"/>
      <c r="AO580" s="44">
        <f t="shared" ref="AO580" si="233">SUM(W580:W581)</f>
        <v>0</v>
      </c>
      <c r="AP580" s="44">
        <f t="shared" ref="AP580" si="234">SUM(X580:X581)</f>
        <v>0</v>
      </c>
      <c r="AQ580" s="44">
        <f t="shared" ref="AQ580" si="235">SUM(W582:W583)</f>
        <v>0</v>
      </c>
      <c r="AR580" s="44">
        <f t="shared" ref="AR580" si="236">SUM(X582:X583)</f>
        <v>0</v>
      </c>
      <c r="AS580" s="44">
        <f t="shared" ref="AS580" si="237">SUM(W584:W585)</f>
        <v>0</v>
      </c>
      <c r="AT580" s="44">
        <f t="shared" ref="AT580" si="238">SUM(X584:X585)</f>
        <v>0</v>
      </c>
      <c r="AU580" s="44">
        <f t="shared" ref="AU580" si="239">SUM(W586:W587)</f>
        <v>0</v>
      </c>
      <c r="AV580" s="44">
        <f t="shared" ref="AV580" si="240">SUM(X586:X587)</f>
        <v>0</v>
      </c>
      <c r="AW580" s="44">
        <f t="shared" ref="AW580" si="241">AO580+AQ580+AS580+AU580</f>
        <v>0</v>
      </c>
      <c r="AX580" s="44">
        <f t="shared" ref="AX580" si="242">AP580+AR580+AT580+AV580</f>
        <v>0</v>
      </c>
      <c r="AY580" s="44">
        <f>N580-AW580</f>
        <v>82.5</v>
      </c>
      <c r="AZ580" s="44">
        <f>N580-AX580</f>
        <v>82.5</v>
      </c>
      <c r="BA580" s="44">
        <f>AW580*100/N580</f>
        <v>0</v>
      </c>
      <c r="BB580" s="13"/>
      <c r="BC580" s="46" t="s">
        <v>502</v>
      </c>
      <c r="BD580" s="47" t="s">
        <v>591</v>
      </c>
    </row>
    <row r="581" spans="1:56" s="39" customFormat="1" ht="15.75" customHeight="1" x14ac:dyDescent="0.3">
      <c r="A581" s="51"/>
      <c r="B581" s="47"/>
      <c r="C581" s="51"/>
      <c r="D581" s="15"/>
      <c r="E581" s="15"/>
      <c r="F581" s="15"/>
      <c r="G581" s="15"/>
      <c r="H581" s="15"/>
      <c r="I581" s="15"/>
      <c r="J581" s="15"/>
      <c r="K581" s="51"/>
      <c r="L581" s="47"/>
      <c r="M581" s="52"/>
      <c r="N581" s="45"/>
      <c r="O581" s="14"/>
      <c r="P581" s="14"/>
      <c r="Q581" s="13"/>
      <c r="R581" s="18"/>
      <c r="S581" s="18"/>
      <c r="T581" s="46"/>
      <c r="U581" s="17"/>
      <c r="V581" s="34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3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13"/>
      <c r="BC581" s="46"/>
      <c r="BD581" s="47"/>
    </row>
    <row r="582" spans="1:56" s="39" customFormat="1" ht="15.75" customHeight="1" x14ac:dyDescent="0.3">
      <c r="A582" s="51"/>
      <c r="B582" s="47"/>
      <c r="C582" s="51"/>
      <c r="D582" s="15"/>
      <c r="E582" s="15"/>
      <c r="F582" s="15"/>
      <c r="G582" s="15"/>
      <c r="H582" s="15"/>
      <c r="I582" s="15"/>
      <c r="J582" s="15"/>
      <c r="K582" s="51"/>
      <c r="L582" s="47"/>
      <c r="M582" s="52"/>
      <c r="N582" s="45"/>
      <c r="O582" s="14"/>
      <c r="P582" s="14"/>
      <c r="Q582" s="13"/>
      <c r="R582" s="18"/>
      <c r="S582" s="18"/>
      <c r="T582" s="46" t="s">
        <v>20</v>
      </c>
      <c r="U582" s="17"/>
      <c r="V582" s="34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7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13"/>
      <c r="BC582" s="46"/>
      <c r="BD582" s="47"/>
    </row>
    <row r="583" spans="1:56" s="39" customFormat="1" ht="15.75" customHeight="1" x14ac:dyDescent="0.3">
      <c r="A583" s="51"/>
      <c r="B583" s="47"/>
      <c r="C583" s="51"/>
      <c r="D583" s="15"/>
      <c r="E583" s="15"/>
      <c r="F583" s="15"/>
      <c r="G583" s="15"/>
      <c r="H583" s="15"/>
      <c r="I583" s="15"/>
      <c r="J583" s="15"/>
      <c r="K583" s="51"/>
      <c r="L583" s="47"/>
      <c r="M583" s="52"/>
      <c r="N583" s="45"/>
      <c r="O583" s="14"/>
      <c r="P583" s="14"/>
      <c r="Q583" s="13"/>
      <c r="R583" s="18"/>
      <c r="S583" s="18"/>
      <c r="T583" s="46"/>
      <c r="U583" s="17"/>
      <c r="V583" s="34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7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13"/>
      <c r="BC583" s="46"/>
      <c r="BD583" s="47"/>
    </row>
    <row r="584" spans="1:56" s="39" customFormat="1" ht="15.75" customHeight="1" x14ac:dyDescent="0.3">
      <c r="A584" s="51"/>
      <c r="B584" s="47"/>
      <c r="C584" s="51"/>
      <c r="D584" s="15"/>
      <c r="E584" s="15"/>
      <c r="F584" s="15"/>
      <c r="G584" s="15"/>
      <c r="H584" s="15"/>
      <c r="I584" s="15"/>
      <c r="J584" s="15"/>
      <c r="K584" s="51"/>
      <c r="L584" s="47"/>
      <c r="M584" s="52"/>
      <c r="N584" s="45"/>
      <c r="O584" s="14"/>
      <c r="P584" s="14"/>
      <c r="Q584" s="13"/>
      <c r="R584" s="18"/>
      <c r="S584" s="18"/>
      <c r="T584" s="46" t="s">
        <v>13</v>
      </c>
      <c r="U584" s="17"/>
      <c r="V584" s="34"/>
      <c r="W584" s="1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7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13"/>
      <c r="BC584" s="46"/>
      <c r="BD584" s="47"/>
    </row>
    <row r="585" spans="1:56" s="39" customFormat="1" ht="22.5" customHeight="1" x14ac:dyDescent="0.3">
      <c r="A585" s="51"/>
      <c r="B585" s="47"/>
      <c r="C585" s="51"/>
      <c r="D585" s="15"/>
      <c r="E585" s="15"/>
      <c r="F585" s="15"/>
      <c r="G585" s="15"/>
      <c r="H585" s="15"/>
      <c r="I585" s="15"/>
      <c r="J585" s="15"/>
      <c r="K585" s="51"/>
      <c r="L585" s="47"/>
      <c r="M585" s="52"/>
      <c r="N585" s="45"/>
      <c r="O585" s="14"/>
      <c r="P585" s="14"/>
      <c r="Q585" s="13"/>
      <c r="R585" s="18"/>
      <c r="S585" s="18"/>
      <c r="T585" s="46"/>
      <c r="U585" s="17"/>
      <c r="V585" s="34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7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13"/>
      <c r="BC585" s="46"/>
      <c r="BD585" s="47"/>
    </row>
    <row r="586" spans="1:56" s="39" customFormat="1" ht="15.75" customHeight="1" x14ac:dyDescent="0.3">
      <c r="A586" s="51"/>
      <c r="B586" s="47"/>
      <c r="C586" s="51"/>
      <c r="D586" s="15"/>
      <c r="E586" s="15"/>
      <c r="F586" s="15"/>
      <c r="G586" s="15"/>
      <c r="H586" s="15"/>
      <c r="I586" s="15"/>
      <c r="J586" s="15"/>
      <c r="K586" s="51"/>
      <c r="L586" s="47"/>
      <c r="M586" s="52"/>
      <c r="N586" s="45"/>
      <c r="O586" s="14"/>
      <c r="P586" s="14"/>
      <c r="Q586" s="13"/>
      <c r="R586" s="18"/>
      <c r="S586" s="18"/>
      <c r="T586" s="46" t="s">
        <v>21</v>
      </c>
      <c r="U586" s="17"/>
      <c r="V586" s="34"/>
      <c r="W586" s="1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7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13"/>
      <c r="BC586" s="46"/>
      <c r="BD586" s="47"/>
    </row>
    <row r="587" spans="1:56" s="39" customFormat="1" ht="15.75" customHeight="1" x14ac:dyDescent="0.3">
      <c r="A587" s="51"/>
      <c r="B587" s="47"/>
      <c r="C587" s="51"/>
      <c r="D587" s="15"/>
      <c r="E587" s="15"/>
      <c r="F587" s="15"/>
      <c r="G587" s="15"/>
      <c r="H587" s="15"/>
      <c r="I587" s="15"/>
      <c r="J587" s="15"/>
      <c r="K587" s="51"/>
      <c r="L587" s="47"/>
      <c r="M587" s="52"/>
      <c r="N587" s="45"/>
      <c r="O587" s="14"/>
      <c r="P587" s="14"/>
      <c r="Q587" s="13"/>
      <c r="R587" s="18"/>
      <c r="S587" s="18"/>
      <c r="T587" s="46"/>
      <c r="U587" s="17"/>
      <c r="V587" s="17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7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13"/>
      <c r="BC587" s="46"/>
      <c r="BD587" s="47"/>
    </row>
    <row r="588" spans="1:56" s="39" customFormat="1" ht="15.75" customHeight="1" x14ac:dyDescent="0.3">
      <c r="A588" s="51" t="s">
        <v>479</v>
      </c>
      <c r="B588" s="70" t="s">
        <v>138</v>
      </c>
      <c r="C588" s="51" t="s">
        <v>140</v>
      </c>
      <c r="D588" s="15"/>
      <c r="E588" s="15"/>
      <c r="F588" s="15"/>
      <c r="G588" s="15"/>
      <c r="H588" s="15"/>
      <c r="I588" s="15"/>
      <c r="J588" s="15"/>
      <c r="K588" s="51" t="s">
        <v>172</v>
      </c>
      <c r="L588" s="70" t="s">
        <v>276</v>
      </c>
      <c r="M588" s="52" t="s">
        <v>277</v>
      </c>
      <c r="N588" s="45">
        <v>5232</v>
      </c>
      <c r="O588" s="46" t="s">
        <v>23</v>
      </c>
      <c r="P588" s="46" t="s">
        <v>23</v>
      </c>
      <c r="Q588" s="45">
        <v>0</v>
      </c>
      <c r="R588" s="53" t="s">
        <v>278</v>
      </c>
      <c r="S588" s="53" t="s">
        <v>279</v>
      </c>
      <c r="T588" s="46" t="s">
        <v>11</v>
      </c>
      <c r="U588" s="17"/>
      <c r="V588" s="34"/>
      <c r="W588" s="1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7"/>
      <c r="AO588" s="44">
        <f>SUM(W588:W589)</f>
        <v>0</v>
      </c>
      <c r="AP588" s="44">
        <f>SUM(X588:X589)</f>
        <v>0</v>
      </c>
      <c r="AQ588" s="44">
        <f>SUM(W590:W591)</f>
        <v>872</v>
      </c>
      <c r="AR588" s="44">
        <f>SUM(X590:X591)</f>
        <v>872</v>
      </c>
      <c r="AS588" s="44">
        <f>SUM(W592:W593)</f>
        <v>0</v>
      </c>
      <c r="AT588" s="44">
        <f>SUM(X592:X593)</f>
        <v>0</v>
      </c>
      <c r="AU588" s="44">
        <f>SUM(W594:W595)</f>
        <v>0</v>
      </c>
      <c r="AV588" s="44">
        <f>SUM(X594:X595)</f>
        <v>0</v>
      </c>
      <c r="AW588" s="44">
        <f>AO588+AQ588+AS588+AU588</f>
        <v>872</v>
      </c>
      <c r="AX588" s="44">
        <f>AP588+AR588+AT588+AV588</f>
        <v>872</v>
      </c>
      <c r="AY588" s="44">
        <f>N588-AW588</f>
        <v>4360</v>
      </c>
      <c r="AZ588" s="44">
        <f>N588-AX588</f>
        <v>4360</v>
      </c>
      <c r="BA588" s="44">
        <f>AW588*100/N588</f>
        <v>16.666666666666668</v>
      </c>
      <c r="BB588" s="45"/>
      <c r="BC588" s="46" t="s">
        <v>136</v>
      </c>
      <c r="BD588" s="70" t="s">
        <v>276</v>
      </c>
    </row>
    <row r="589" spans="1:56" s="39" customFormat="1" ht="15.75" customHeight="1" x14ac:dyDescent="0.3">
      <c r="A589" s="51"/>
      <c r="B589" s="70"/>
      <c r="C589" s="51"/>
      <c r="D589" s="15"/>
      <c r="E589" s="15"/>
      <c r="F589" s="15"/>
      <c r="G589" s="15"/>
      <c r="H589" s="15"/>
      <c r="I589" s="15"/>
      <c r="J589" s="15"/>
      <c r="K589" s="51"/>
      <c r="L589" s="70"/>
      <c r="M589" s="52"/>
      <c r="N589" s="45"/>
      <c r="O589" s="46"/>
      <c r="P589" s="46"/>
      <c r="Q589" s="45"/>
      <c r="R589" s="53"/>
      <c r="S589" s="53"/>
      <c r="T589" s="46"/>
      <c r="U589" s="17"/>
      <c r="V589" s="34"/>
      <c r="W589" s="1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7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5"/>
      <c r="BC589" s="46"/>
      <c r="BD589" s="70"/>
    </row>
    <row r="590" spans="1:56" s="39" customFormat="1" ht="15.75" customHeight="1" x14ac:dyDescent="0.3">
      <c r="A590" s="51"/>
      <c r="B590" s="70"/>
      <c r="C590" s="51"/>
      <c r="D590" s="15"/>
      <c r="E590" s="15"/>
      <c r="F590" s="15"/>
      <c r="G590" s="15"/>
      <c r="H590" s="15"/>
      <c r="I590" s="15"/>
      <c r="J590" s="15"/>
      <c r="K590" s="51"/>
      <c r="L590" s="70"/>
      <c r="M590" s="52"/>
      <c r="N590" s="45"/>
      <c r="O590" s="46"/>
      <c r="P590" s="46"/>
      <c r="Q590" s="45"/>
      <c r="R590" s="53"/>
      <c r="S590" s="53"/>
      <c r="T590" s="46" t="s">
        <v>20</v>
      </c>
      <c r="U590" s="17" t="s">
        <v>921</v>
      </c>
      <c r="V590" s="17" t="s">
        <v>917</v>
      </c>
      <c r="W590" s="1">
        <v>436</v>
      </c>
      <c r="X590" s="1">
        <v>436</v>
      </c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7" t="s">
        <v>933</v>
      </c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5"/>
      <c r="BC590" s="46"/>
      <c r="BD590" s="70"/>
    </row>
    <row r="591" spans="1:56" s="39" customFormat="1" ht="15.75" customHeight="1" x14ac:dyDescent="0.3">
      <c r="A591" s="51"/>
      <c r="B591" s="70"/>
      <c r="C591" s="51"/>
      <c r="D591" s="15"/>
      <c r="E591" s="15"/>
      <c r="F591" s="15"/>
      <c r="G591" s="15"/>
      <c r="H591" s="15"/>
      <c r="I591" s="15"/>
      <c r="J591" s="15"/>
      <c r="K591" s="51"/>
      <c r="L591" s="70"/>
      <c r="M591" s="52"/>
      <c r="N591" s="45"/>
      <c r="O591" s="46"/>
      <c r="P591" s="46"/>
      <c r="Q591" s="45"/>
      <c r="R591" s="53"/>
      <c r="S591" s="53"/>
      <c r="T591" s="46"/>
      <c r="U591" s="17" t="s">
        <v>699</v>
      </c>
      <c r="V591" s="17" t="s">
        <v>632</v>
      </c>
      <c r="W591" s="1">
        <v>436</v>
      </c>
      <c r="X591" s="1">
        <v>436</v>
      </c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7" t="s">
        <v>721</v>
      </c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5"/>
      <c r="BC591" s="46"/>
      <c r="BD591" s="70"/>
    </row>
    <row r="592" spans="1:56" s="39" customFormat="1" ht="15.75" customHeight="1" x14ac:dyDescent="0.3">
      <c r="A592" s="51"/>
      <c r="B592" s="70"/>
      <c r="C592" s="51"/>
      <c r="D592" s="15"/>
      <c r="E592" s="15"/>
      <c r="F592" s="15"/>
      <c r="G592" s="15"/>
      <c r="H592" s="15"/>
      <c r="I592" s="15"/>
      <c r="J592" s="15"/>
      <c r="K592" s="51"/>
      <c r="L592" s="70"/>
      <c r="M592" s="52"/>
      <c r="N592" s="45"/>
      <c r="O592" s="46"/>
      <c r="P592" s="46"/>
      <c r="Q592" s="45"/>
      <c r="R592" s="53"/>
      <c r="S592" s="53"/>
      <c r="T592" s="46" t="s">
        <v>13</v>
      </c>
      <c r="U592" s="17"/>
      <c r="V592" s="34"/>
      <c r="W592" s="1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7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5"/>
      <c r="BC592" s="46"/>
      <c r="BD592" s="70"/>
    </row>
    <row r="593" spans="1:56" s="39" customFormat="1" ht="15.75" customHeight="1" x14ac:dyDescent="0.3">
      <c r="A593" s="51"/>
      <c r="B593" s="70"/>
      <c r="C593" s="51"/>
      <c r="D593" s="15"/>
      <c r="E593" s="15"/>
      <c r="F593" s="15"/>
      <c r="G593" s="15"/>
      <c r="H593" s="15"/>
      <c r="I593" s="15"/>
      <c r="J593" s="15"/>
      <c r="K593" s="51"/>
      <c r="L593" s="70"/>
      <c r="M593" s="52"/>
      <c r="N593" s="45"/>
      <c r="O593" s="46"/>
      <c r="P593" s="46"/>
      <c r="Q593" s="45"/>
      <c r="R593" s="53"/>
      <c r="S593" s="53"/>
      <c r="T593" s="46"/>
      <c r="U593" s="17"/>
      <c r="V593" s="34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7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5"/>
      <c r="BC593" s="46"/>
      <c r="BD593" s="70"/>
    </row>
    <row r="594" spans="1:56" s="39" customFormat="1" ht="15.75" customHeight="1" x14ac:dyDescent="0.3">
      <c r="A594" s="51"/>
      <c r="B594" s="70"/>
      <c r="C594" s="51"/>
      <c r="D594" s="15"/>
      <c r="E594" s="15"/>
      <c r="F594" s="15"/>
      <c r="G594" s="15"/>
      <c r="H594" s="15"/>
      <c r="I594" s="15"/>
      <c r="J594" s="15"/>
      <c r="K594" s="51"/>
      <c r="L594" s="70"/>
      <c r="M594" s="52"/>
      <c r="N594" s="45"/>
      <c r="O594" s="46"/>
      <c r="P594" s="46"/>
      <c r="Q594" s="45"/>
      <c r="R594" s="53"/>
      <c r="S594" s="53"/>
      <c r="T594" s="46" t="s">
        <v>21</v>
      </c>
      <c r="U594" s="17"/>
      <c r="V594" s="34"/>
      <c r="W594" s="1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7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5"/>
      <c r="BC594" s="46"/>
      <c r="BD594" s="70"/>
    </row>
    <row r="595" spans="1:56" s="39" customFormat="1" ht="15.75" customHeight="1" x14ac:dyDescent="0.3">
      <c r="A595" s="51"/>
      <c r="B595" s="70"/>
      <c r="C595" s="51"/>
      <c r="D595" s="15"/>
      <c r="E595" s="15"/>
      <c r="F595" s="15"/>
      <c r="G595" s="15"/>
      <c r="H595" s="15"/>
      <c r="I595" s="15"/>
      <c r="J595" s="15"/>
      <c r="K595" s="51"/>
      <c r="L595" s="70"/>
      <c r="M595" s="52"/>
      <c r="N595" s="45"/>
      <c r="O595" s="46"/>
      <c r="P595" s="46"/>
      <c r="Q595" s="45"/>
      <c r="R595" s="53"/>
      <c r="S595" s="53"/>
      <c r="T595" s="46"/>
      <c r="U595" s="17"/>
      <c r="V595" s="17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7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5"/>
      <c r="BC595" s="46"/>
      <c r="BD595" s="70"/>
    </row>
    <row r="596" spans="1:56" s="39" customFormat="1" ht="15.75" customHeight="1" x14ac:dyDescent="0.3">
      <c r="A596" s="51" t="s">
        <v>479</v>
      </c>
      <c r="B596" s="70" t="s">
        <v>138</v>
      </c>
      <c r="C596" s="51" t="s">
        <v>139</v>
      </c>
      <c r="D596" s="15"/>
      <c r="E596" s="15"/>
      <c r="F596" s="15"/>
      <c r="G596" s="15"/>
      <c r="H596" s="15"/>
      <c r="I596" s="15"/>
      <c r="J596" s="15"/>
      <c r="K596" s="51" t="s">
        <v>172</v>
      </c>
      <c r="L596" s="70" t="s">
        <v>284</v>
      </c>
      <c r="M596" s="52" t="s">
        <v>285</v>
      </c>
      <c r="N596" s="45">
        <v>46980.2</v>
      </c>
      <c r="O596" s="46" t="s">
        <v>23</v>
      </c>
      <c r="P596" s="46" t="s">
        <v>23</v>
      </c>
      <c r="Q596" s="45">
        <v>0</v>
      </c>
      <c r="R596" s="53" t="s">
        <v>48</v>
      </c>
      <c r="S596" s="53" t="s">
        <v>46</v>
      </c>
      <c r="T596" s="46" t="s">
        <v>11</v>
      </c>
      <c r="U596" s="17"/>
      <c r="V596" s="34"/>
      <c r="W596" s="1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7"/>
      <c r="AO596" s="44">
        <f>SUM(W596:W597)</f>
        <v>2849.7</v>
      </c>
      <c r="AP596" s="44">
        <f>SUM(X596:X597)</f>
        <v>2849.7</v>
      </c>
      <c r="AQ596" s="44">
        <f>SUM(W598:W606)</f>
        <v>13580.5</v>
      </c>
      <c r="AR596" s="44">
        <f>SUM(X597:X606)</f>
        <v>16430.199999999997</v>
      </c>
      <c r="AS596" s="44">
        <f>SUM(W607:W608)</f>
        <v>0</v>
      </c>
      <c r="AT596" s="44">
        <f>SUM(X607:X608)</f>
        <v>0</v>
      </c>
      <c r="AU596" s="44">
        <f>SUM(W609:W610)</f>
        <v>0</v>
      </c>
      <c r="AV596" s="44">
        <f>SUM(X609:X610)</f>
        <v>0</v>
      </c>
      <c r="AW596" s="44">
        <f>AO596+AQ596+AS596+AU596</f>
        <v>16430.2</v>
      </c>
      <c r="AX596" s="44">
        <f>AP596+AR596+AT596+AV596</f>
        <v>19279.899999999998</v>
      </c>
      <c r="AY596" s="44">
        <f>N596-AW596</f>
        <v>30549.999999999996</v>
      </c>
      <c r="AZ596" s="44">
        <f>N596-AX596</f>
        <v>27700.3</v>
      </c>
      <c r="BA596" s="44">
        <f>AW596*100/N596</f>
        <v>34.972605480606724</v>
      </c>
      <c r="BB596" s="45"/>
      <c r="BC596" s="46" t="s">
        <v>136</v>
      </c>
      <c r="BD596" s="70" t="s">
        <v>284</v>
      </c>
    </row>
    <row r="597" spans="1:56" s="39" customFormat="1" ht="15.75" customHeight="1" x14ac:dyDescent="0.3">
      <c r="A597" s="51"/>
      <c r="B597" s="70"/>
      <c r="C597" s="51"/>
      <c r="D597" s="15"/>
      <c r="E597" s="15"/>
      <c r="F597" s="15"/>
      <c r="G597" s="15"/>
      <c r="H597" s="15"/>
      <c r="I597" s="15"/>
      <c r="J597" s="15"/>
      <c r="K597" s="51"/>
      <c r="L597" s="70"/>
      <c r="M597" s="52"/>
      <c r="N597" s="45"/>
      <c r="O597" s="46"/>
      <c r="P597" s="46"/>
      <c r="Q597" s="45"/>
      <c r="R597" s="53"/>
      <c r="S597" s="53"/>
      <c r="T597" s="46"/>
      <c r="U597" s="17" t="s">
        <v>458</v>
      </c>
      <c r="V597" s="34" t="s">
        <v>441</v>
      </c>
      <c r="W597" s="1">
        <v>2849.7</v>
      </c>
      <c r="X597" s="1">
        <v>2849.7</v>
      </c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34" t="s">
        <v>447</v>
      </c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5"/>
      <c r="BC597" s="46"/>
      <c r="BD597" s="70"/>
    </row>
    <row r="598" spans="1:56" s="39" customFormat="1" ht="15.75" customHeight="1" x14ac:dyDescent="0.3">
      <c r="A598" s="51"/>
      <c r="B598" s="70"/>
      <c r="C598" s="51"/>
      <c r="D598" s="15"/>
      <c r="E598" s="15"/>
      <c r="F598" s="15"/>
      <c r="G598" s="15"/>
      <c r="H598" s="15"/>
      <c r="I598" s="15"/>
      <c r="J598" s="15"/>
      <c r="K598" s="51"/>
      <c r="L598" s="70"/>
      <c r="M598" s="52"/>
      <c r="N598" s="45"/>
      <c r="O598" s="46"/>
      <c r="P598" s="46"/>
      <c r="Q598" s="45"/>
      <c r="R598" s="53"/>
      <c r="S598" s="53"/>
      <c r="T598" s="46" t="s">
        <v>20</v>
      </c>
      <c r="U598" s="17" t="s">
        <v>698</v>
      </c>
      <c r="V598" s="34" t="s">
        <v>632</v>
      </c>
      <c r="W598" s="1">
        <v>1407.6</v>
      </c>
      <c r="X598" s="1">
        <v>1407.6</v>
      </c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7" t="s">
        <v>721</v>
      </c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5"/>
      <c r="BC598" s="46"/>
      <c r="BD598" s="70"/>
    </row>
    <row r="599" spans="1:56" s="39" customFormat="1" ht="15.75" customHeight="1" x14ac:dyDescent="0.3">
      <c r="A599" s="51"/>
      <c r="B599" s="70"/>
      <c r="C599" s="51"/>
      <c r="D599" s="15"/>
      <c r="E599" s="15"/>
      <c r="F599" s="15"/>
      <c r="G599" s="15"/>
      <c r="H599" s="15"/>
      <c r="I599" s="15"/>
      <c r="J599" s="15"/>
      <c r="K599" s="51"/>
      <c r="L599" s="70"/>
      <c r="M599" s="52"/>
      <c r="N599" s="45"/>
      <c r="O599" s="46"/>
      <c r="P599" s="46"/>
      <c r="Q599" s="45"/>
      <c r="R599" s="53"/>
      <c r="S599" s="53"/>
      <c r="T599" s="46"/>
      <c r="U599" s="17" t="s">
        <v>581</v>
      </c>
      <c r="V599" s="34" t="s">
        <v>573</v>
      </c>
      <c r="W599" s="1">
        <v>1234.5</v>
      </c>
      <c r="X599" s="1">
        <v>1234.5</v>
      </c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7" t="s">
        <v>578</v>
      </c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5"/>
      <c r="BC599" s="46"/>
      <c r="BD599" s="70"/>
    </row>
    <row r="600" spans="1:56" s="39" customFormat="1" ht="15.75" customHeight="1" x14ac:dyDescent="0.3">
      <c r="A600" s="51"/>
      <c r="B600" s="70"/>
      <c r="C600" s="51"/>
      <c r="D600" s="15"/>
      <c r="E600" s="15"/>
      <c r="F600" s="15"/>
      <c r="G600" s="15"/>
      <c r="H600" s="15"/>
      <c r="I600" s="15"/>
      <c r="J600" s="15"/>
      <c r="K600" s="51"/>
      <c r="L600" s="70"/>
      <c r="M600" s="52"/>
      <c r="N600" s="45"/>
      <c r="O600" s="46"/>
      <c r="P600" s="46"/>
      <c r="Q600" s="45"/>
      <c r="R600" s="53"/>
      <c r="S600" s="53"/>
      <c r="T600" s="46"/>
      <c r="U600" s="17" t="s">
        <v>500</v>
      </c>
      <c r="V600" s="34" t="s">
        <v>467</v>
      </c>
      <c r="W600" s="1">
        <v>2985.4</v>
      </c>
      <c r="X600" s="1">
        <v>2985.4</v>
      </c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7" t="s">
        <v>491</v>
      </c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5"/>
      <c r="BC600" s="46"/>
      <c r="BD600" s="70"/>
    </row>
    <row r="601" spans="1:56" s="39" customFormat="1" ht="15.75" customHeight="1" x14ac:dyDescent="0.3">
      <c r="A601" s="51"/>
      <c r="B601" s="70"/>
      <c r="C601" s="51"/>
      <c r="D601" s="15"/>
      <c r="E601" s="15"/>
      <c r="F601" s="15"/>
      <c r="G601" s="15"/>
      <c r="H601" s="15"/>
      <c r="I601" s="15"/>
      <c r="J601" s="15"/>
      <c r="K601" s="51"/>
      <c r="L601" s="70"/>
      <c r="M601" s="52"/>
      <c r="N601" s="45"/>
      <c r="O601" s="46"/>
      <c r="P601" s="46"/>
      <c r="Q601" s="45"/>
      <c r="R601" s="53"/>
      <c r="S601" s="53"/>
      <c r="T601" s="46"/>
      <c r="U601" s="17" t="s">
        <v>733</v>
      </c>
      <c r="V601" s="34" t="s">
        <v>642</v>
      </c>
      <c r="W601" s="1">
        <v>2739</v>
      </c>
      <c r="X601" s="1">
        <v>2739</v>
      </c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7" t="s">
        <v>666</v>
      </c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5"/>
      <c r="BC601" s="46"/>
      <c r="BD601" s="70"/>
    </row>
    <row r="602" spans="1:56" s="39" customFormat="1" ht="15.75" customHeight="1" x14ac:dyDescent="0.3">
      <c r="A602" s="51"/>
      <c r="B602" s="70"/>
      <c r="C602" s="51"/>
      <c r="D602" s="15"/>
      <c r="E602" s="15"/>
      <c r="F602" s="15"/>
      <c r="G602" s="15"/>
      <c r="H602" s="15"/>
      <c r="I602" s="15"/>
      <c r="J602" s="15"/>
      <c r="K602" s="51"/>
      <c r="L602" s="70"/>
      <c r="M602" s="52"/>
      <c r="N602" s="45"/>
      <c r="O602" s="46"/>
      <c r="P602" s="46"/>
      <c r="Q602" s="45"/>
      <c r="R602" s="53"/>
      <c r="S602" s="53"/>
      <c r="T602" s="46"/>
      <c r="U602" s="17" t="s">
        <v>860</v>
      </c>
      <c r="V602" s="34" t="s">
        <v>778</v>
      </c>
      <c r="W602" s="1">
        <v>150</v>
      </c>
      <c r="X602" s="1">
        <v>150</v>
      </c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7" t="s">
        <v>866</v>
      </c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5"/>
      <c r="BC602" s="46"/>
      <c r="BD602" s="70"/>
    </row>
    <row r="603" spans="1:56" s="39" customFormat="1" ht="15.75" customHeight="1" x14ac:dyDescent="0.3">
      <c r="A603" s="51"/>
      <c r="B603" s="70"/>
      <c r="C603" s="51"/>
      <c r="D603" s="15"/>
      <c r="E603" s="15"/>
      <c r="F603" s="15"/>
      <c r="G603" s="15"/>
      <c r="H603" s="15"/>
      <c r="I603" s="15"/>
      <c r="J603" s="15"/>
      <c r="K603" s="51"/>
      <c r="L603" s="70"/>
      <c r="M603" s="52"/>
      <c r="N603" s="45"/>
      <c r="O603" s="46"/>
      <c r="P603" s="46"/>
      <c r="Q603" s="45"/>
      <c r="R603" s="53"/>
      <c r="S603" s="53"/>
      <c r="T603" s="46"/>
      <c r="U603" s="17" t="s">
        <v>820</v>
      </c>
      <c r="V603" s="34" t="s">
        <v>681</v>
      </c>
      <c r="W603" s="1">
        <v>2655.2</v>
      </c>
      <c r="X603" s="1">
        <v>2655.2</v>
      </c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7" t="s">
        <v>847</v>
      </c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5"/>
      <c r="BC603" s="46"/>
      <c r="BD603" s="70"/>
    </row>
    <row r="604" spans="1:56" s="39" customFormat="1" ht="15.75" customHeight="1" x14ac:dyDescent="0.3">
      <c r="A604" s="51"/>
      <c r="B604" s="70"/>
      <c r="C604" s="51"/>
      <c r="D604" s="15"/>
      <c r="E604" s="15"/>
      <c r="F604" s="15"/>
      <c r="G604" s="15"/>
      <c r="H604" s="15"/>
      <c r="I604" s="15"/>
      <c r="J604" s="15"/>
      <c r="K604" s="51"/>
      <c r="L604" s="70"/>
      <c r="M604" s="52"/>
      <c r="N604" s="45"/>
      <c r="O604" s="46"/>
      <c r="P604" s="46"/>
      <c r="Q604" s="45"/>
      <c r="R604" s="53"/>
      <c r="S604" s="53"/>
      <c r="T604" s="46"/>
      <c r="U604" s="17" t="s">
        <v>924</v>
      </c>
      <c r="V604" s="34" t="s">
        <v>917</v>
      </c>
      <c r="W604" s="1">
        <v>2228.8000000000002</v>
      </c>
      <c r="X604" s="1">
        <v>2228.8000000000002</v>
      </c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7" t="s">
        <v>933</v>
      </c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5"/>
      <c r="BC604" s="46"/>
      <c r="BD604" s="70"/>
    </row>
    <row r="605" spans="1:56" s="39" customFormat="1" ht="15.75" customHeight="1" x14ac:dyDescent="0.3">
      <c r="A605" s="51"/>
      <c r="B605" s="70"/>
      <c r="C605" s="51"/>
      <c r="D605" s="15"/>
      <c r="E605" s="15"/>
      <c r="F605" s="15"/>
      <c r="G605" s="15"/>
      <c r="H605" s="15"/>
      <c r="I605" s="15"/>
      <c r="J605" s="15"/>
      <c r="K605" s="51"/>
      <c r="L605" s="70"/>
      <c r="M605" s="52"/>
      <c r="N605" s="45"/>
      <c r="O605" s="46"/>
      <c r="P605" s="46"/>
      <c r="Q605" s="45"/>
      <c r="R605" s="53"/>
      <c r="S605" s="53"/>
      <c r="T605" s="46"/>
      <c r="U605" s="17" t="s">
        <v>980</v>
      </c>
      <c r="V605" s="34" t="s">
        <v>958</v>
      </c>
      <c r="W605" s="1">
        <v>180</v>
      </c>
      <c r="X605" s="1">
        <v>180</v>
      </c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7" t="s">
        <v>996</v>
      </c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5"/>
      <c r="BC605" s="46"/>
      <c r="BD605" s="70"/>
    </row>
    <row r="606" spans="1:56" s="39" customFormat="1" ht="15.75" customHeight="1" x14ac:dyDescent="0.3">
      <c r="A606" s="51"/>
      <c r="B606" s="70"/>
      <c r="C606" s="51"/>
      <c r="D606" s="15"/>
      <c r="E606" s="15"/>
      <c r="F606" s="15"/>
      <c r="G606" s="15"/>
      <c r="H606" s="15"/>
      <c r="I606" s="15"/>
      <c r="J606" s="15"/>
      <c r="K606" s="51"/>
      <c r="L606" s="70"/>
      <c r="M606" s="52"/>
      <c r="N606" s="45"/>
      <c r="O606" s="46"/>
      <c r="P606" s="46"/>
      <c r="Q606" s="45"/>
      <c r="R606" s="53"/>
      <c r="S606" s="53"/>
      <c r="T606" s="46"/>
      <c r="U606" s="17"/>
      <c r="V606" s="34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7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5"/>
      <c r="BC606" s="46"/>
      <c r="BD606" s="70"/>
    </row>
    <row r="607" spans="1:56" s="39" customFormat="1" ht="15.75" customHeight="1" x14ac:dyDescent="0.3">
      <c r="A607" s="51"/>
      <c r="B607" s="70"/>
      <c r="C607" s="51"/>
      <c r="D607" s="15"/>
      <c r="E607" s="15"/>
      <c r="F607" s="15"/>
      <c r="G607" s="15"/>
      <c r="H607" s="15"/>
      <c r="I607" s="15"/>
      <c r="J607" s="15"/>
      <c r="K607" s="51"/>
      <c r="L607" s="70"/>
      <c r="M607" s="52"/>
      <c r="N607" s="45"/>
      <c r="O607" s="46"/>
      <c r="P607" s="46"/>
      <c r="Q607" s="45"/>
      <c r="R607" s="53"/>
      <c r="S607" s="53"/>
      <c r="T607" s="46" t="s">
        <v>13</v>
      </c>
      <c r="U607" s="17" t="s">
        <v>1012</v>
      </c>
      <c r="V607" s="34" t="s">
        <v>996</v>
      </c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7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5"/>
      <c r="BC607" s="46"/>
      <c r="BD607" s="70"/>
    </row>
    <row r="608" spans="1:56" s="39" customFormat="1" ht="15.75" customHeight="1" x14ac:dyDescent="0.3">
      <c r="A608" s="51"/>
      <c r="B608" s="70"/>
      <c r="C608" s="51"/>
      <c r="D608" s="15"/>
      <c r="E608" s="15"/>
      <c r="F608" s="15"/>
      <c r="G608" s="15"/>
      <c r="H608" s="15"/>
      <c r="I608" s="15"/>
      <c r="J608" s="15"/>
      <c r="K608" s="51"/>
      <c r="L608" s="70"/>
      <c r="M608" s="52"/>
      <c r="N608" s="45"/>
      <c r="O608" s="46"/>
      <c r="P608" s="46"/>
      <c r="Q608" s="45"/>
      <c r="R608" s="53"/>
      <c r="S608" s="53"/>
      <c r="T608" s="46"/>
      <c r="U608" s="17"/>
      <c r="V608" s="34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7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5"/>
      <c r="BC608" s="46"/>
      <c r="BD608" s="70"/>
    </row>
    <row r="609" spans="1:56" s="39" customFormat="1" ht="15.75" customHeight="1" x14ac:dyDescent="0.3">
      <c r="A609" s="51"/>
      <c r="B609" s="70"/>
      <c r="C609" s="51"/>
      <c r="D609" s="15"/>
      <c r="E609" s="15"/>
      <c r="F609" s="15"/>
      <c r="G609" s="15"/>
      <c r="H609" s="15"/>
      <c r="I609" s="15"/>
      <c r="J609" s="15"/>
      <c r="K609" s="51"/>
      <c r="L609" s="70"/>
      <c r="M609" s="52"/>
      <c r="N609" s="45"/>
      <c r="O609" s="46"/>
      <c r="P609" s="46"/>
      <c r="Q609" s="45"/>
      <c r="R609" s="53"/>
      <c r="S609" s="53"/>
      <c r="T609" s="46" t="s">
        <v>21</v>
      </c>
      <c r="U609" s="17"/>
      <c r="V609" s="34"/>
      <c r="W609" s="1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7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5"/>
      <c r="BC609" s="46"/>
      <c r="BD609" s="70"/>
    </row>
    <row r="610" spans="1:56" s="39" customFormat="1" ht="15.75" customHeight="1" x14ac:dyDescent="0.3">
      <c r="A610" s="51"/>
      <c r="B610" s="70"/>
      <c r="C610" s="51"/>
      <c r="D610" s="15"/>
      <c r="E610" s="15"/>
      <c r="F610" s="15"/>
      <c r="G610" s="15"/>
      <c r="H610" s="15"/>
      <c r="I610" s="15"/>
      <c r="J610" s="15"/>
      <c r="K610" s="51"/>
      <c r="L610" s="70"/>
      <c r="M610" s="52"/>
      <c r="N610" s="45"/>
      <c r="O610" s="46"/>
      <c r="P610" s="46"/>
      <c r="Q610" s="45"/>
      <c r="R610" s="53"/>
      <c r="S610" s="53"/>
      <c r="T610" s="46"/>
      <c r="U610" s="17"/>
      <c r="V610" s="17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7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5"/>
      <c r="BC610" s="46"/>
      <c r="BD610" s="70"/>
    </row>
    <row r="611" spans="1:56" s="39" customFormat="1" ht="15.75" customHeight="1" x14ac:dyDescent="0.3">
      <c r="A611" s="51" t="s">
        <v>30</v>
      </c>
      <c r="B611" s="47">
        <v>85100000</v>
      </c>
      <c r="C611" s="51" t="s">
        <v>345</v>
      </c>
      <c r="D611" s="15"/>
      <c r="E611" s="15"/>
      <c r="F611" s="15"/>
      <c r="G611" s="15"/>
      <c r="H611" s="15"/>
      <c r="I611" s="15"/>
      <c r="J611" s="15"/>
      <c r="K611" s="51" t="s">
        <v>1062</v>
      </c>
      <c r="L611" s="47" t="s">
        <v>353</v>
      </c>
      <c r="M611" s="52" t="s">
        <v>348</v>
      </c>
      <c r="N611" s="45">
        <v>4020</v>
      </c>
      <c r="O611" s="46" t="s">
        <v>23</v>
      </c>
      <c r="P611" s="46" t="s">
        <v>23</v>
      </c>
      <c r="Q611" s="45">
        <v>0</v>
      </c>
      <c r="R611" s="53" t="s">
        <v>333</v>
      </c>
      <c r="S611" s="53" t="s">
        <v>334</v>
      </c>
      <c r="T611" s="46" t="s">
        <v>11</v>
      </c>
      <c r="U611" s="17" t="s">
        <v>452</v>
      </c>
      <c r="V611" s="34" t="s">
        <v>453</v>
      </c>
      <c r="W611" s="1">
        <v>4020</v>
      </c>
      <c r="X611" s="12">
        <v>4020</v>
      </c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7" t="s">
        <v>447</v>
      </c>
      <c r="AO611" s="44">
        <f t="shared" ref="AO611" si="243">SUM(W611:W612)</f>
        <v>4020</v>
      </c>
      <c r="AP611" s="44">
        <f t="shared" ref="AP611" si="244">SUM(X611:X612)</f>
        <v>4020</v>
      </c>
      <c r="AQ611" s="44">
        <f t="shared" ref="AQ611" si="245">SUM(W613:W614)</f>
        <v>0</v>
      </c>
      <c r="AR611" s="44">
        <f t="shared" ref="AR611" si="246">SUM(X613:X614)</f>
        <v>0</v>
      </c>
      <c r="AS611" s="44">
        <f t="shared" ref="AS611" si="247">SUM(W615:W616)</f>
        <v>0</v>
      </c>
      <c r="AT611" s="44">
        <f t="shared" ref="AT611" si="248">SUM(X615:X616)</f>
        <v>0</v>
      </c>
      <c r="AU611" s="44">
        <f t="shared" ref="AU611" si="249">SUM(W617:W618)</f>
        <v>0</v>
      </c>
      <c r="AV611" s="44">
        <f t="shared" ref="AV611" si="250">SUM(X617:X618)</f>
        <v>0</v>
      </c>
      <c r="AW611" s="44">
        <f t="shared" ref="AW611" si="251">AO611+AQ611+AS611+AU611</f>
        <v>4020</v>
      </c>
      <c r="AX611" s="44">
        <f t="shared" ref="AX611" si="252">AP611+AR611+AT611+AV611</f>
        <v>4020</v>
      </c>
      <c r="AY611" s="44">
        <f>N611-AW611</f>
        <v>0</v>
      </c>
      <c r="AZ611" s="44">
        <f>N611-AX611</f>
        <v>0</v>
      </c>
      <c r="BA611" s="44">
        <f>AW611*100/N611</f>
        <v>100</v>
      </c>
      <c r="BB611" s="45" t="s">
        <v>525</v>
      </c>
      <c r="BC611" s="46" t="s">
        <v>349</v>
      </c>
      <c r="BD611" s="47" t="s">
        <v>353</v>
      </c>
    </row>
    <row r="612" spans="1:56" s="39" customFormat="1" ht="15.75" customHeight="1" x14ac:dyDescent="0.3">
      <c r="A612" s="51"/>
      <c r="B612" s="47"/>
      <c r="C612" s="51"/>
      <c r="D612" s="15"/>
      <c r="E612" s="15"/>
      <c r="F612" s="15"/>
      <c r="G612" s="15"/>
      <c r="H612" s="15"/>
      <c r="I612" s="15"/>
      <c r="J612" s="15"/>
      <c r="K612" s="51"/>
      <c r="L612" s="47"/>
      <c r="M612" s="52"/>
      <c r="N612" s="45"/>
      <c r="O612" s="46"/>
      <c r="P612" s="46"/>
      <c r="Q612" s="45"/>
      <c r="R612" s="53"/>
      <c r="S612" s="53"/>
      <c r="T612" s="46"/>
      <c r="U612" s="17"/>
      <c r="V612" s="34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3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5"/>
      <c r="BC612" s="46"/>
      <c r="BD612" s="47"/>
    </row>
    <row r="613" spans="1:56" s="39" customFormat="1" ht="15.75" customHeight="1" x14ac:dyDescent="0.3">
      <c r="A613" s="51"/>
      <c r="B613" s="47"/>
      <c r="C613" s="51"/>
      <c r="D613" s="15"/>
      <c r="E613" s="15"/>
      <c r="F613" s="15"/>
      <c r="G613" s="15"/>
      <c r="H613" s="15"/>
      <c r="I613" s="15"/>
      <c r="J613" s="15"/>
      <c r="K613" s="51"/>
      <c r="L613" s="47"/>
      <c r="M613" s="52"/>
      <c r="N613" s="45"/>
      <c r="O613" s="46"/>
      <c r="P613" s="46"/>
      <c r="Q613" s="45"/>
      <c r="R613" s="53"/>
      <c r="S613" s="53"/>
      <c r="T613" s="46" t="s">
        <v>20</v>
      </c>
      <c r="U613" s="17"/>
      <c r="V613" s="34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7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5"/>
      <c r="BC613" s="46"/>
      <c r="BD613" s="47"/>
    </row>
    <row r="614" spans="1:56" s="39" customFormat="1" ht="15.75" customHeight="1" x14ac:dyDescent="0.3">
      <c r="A614" s="51"/>
      <c r="B614" s="47"/>
      <c r="C614" s="51"/>
      <c r="D614" s="15"/>
      <c r="E614" s="15"/>
      <c r="F614" s="15"/>
      <c r="G614" s="15"/>
      <c r="H614" s="15"/>
      <c r="I614" s="15"/>
      <c r="J614" s="15"/>
      <c r="K614" s="51"/>
      <c r="L614" s="47"/>
      <c r="M614" s="52"/>
      <c r="N614" s="45"/>
      <c r="O614" s="46"/>
      <c r="P614" s="46"/>
      <c r="Q614" s="45"/>
      <c r="R614" s="53"/>
      <c r="S614" s="53"/>
      <c r="T614" s="46"/>
      <c r="U614" s="17"/>
      <c r="V614" s="34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7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5"/>
      <c r="BC614" s="46"/>
      <c r="BD614" s="47"/>
    </row>
    <row r="615" spans="1:56" s="39" customFormat="1" ht="15.75" customHeight="1" x14ac:dyDescent="0.3">
      <c r="A615" s="51"/>
      <c r="B615" s="47"/>
      <c r="C615" s="51"/>
      <c r="D615" s="15"/>
      <c r="E615" s="15"/>
      <c r="F615" s="15"/>
      <c r="G615" s="15"/>
      <c r="H615" s="15"/>
      <c r="I615" s="15"/>
      <c r="J615" s="15"/>
      <c r="K615" s="51"/>
      <c r="L615" s="47"/>
      <c r="M615" s="52"/>
      <c r="N615" s="45"/>
      <c r="O615" s="46"/>
      <c r="P615" s="46"/>
      <c r="Q615" s="45"/>
      <c r="R615" s="53"/>
      <c r="S615" s="53"/>
      <c r="T615" s="46" t="s">
        <v>13</v>
      </c>
      <c r="U615" s="17"/>
      <c r="V615" s="34"/>
      <c r="W615" s="1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7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5"/>
      <c r="BC615" s="46"/>
      <c r="BD615" s="47"/>
    </row>
    <row r="616" spans="1:56" s="39" customFormat="1" ht="15.75" customHeight="1" x14ac:dyDescent="0.3">
      <c r="A616" s="51"/>
      <c r="B616" s="47"/>
      <c r="C616" s="51"/>
      <c r="D616" s="15"/>
      <c r="E616" s="15"/>
      <c r="F616" s="15"/>
      <c r="G616" s="15"/>
      <c r="H616" s="15"/>
      <c r="I616" s="15"/>
      <c r="J616" s="15"/>
      <c r="K616" s="51"/>
      <c r="L616" s="47"/>
      <c r="M616" s="52"/>
      <c r="N616" s="45"/>
      <c r="O616" s="46"/>
      <c r="P616" s="46"/>
      <c r="Q616" s="45"/>
      <c r="R616" s="53"/>
      <c r="S616" s="53"/>
      <c r="T616" s="46"/>
      <c r="U616" s="17"/>
      <c r="V616" s="34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7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5"/>
      <c r="BC616" s="46"/>
      <c r="BD616" s="47"/>
    </row>
    <row r="617" spans="1:56" s="39" customFormat="1" ht="15.75" customHeight="1" x14ac:dyDescent="0.3">
      <c r="A617" s="51"/>
      <c r="B617" s="47"/>
      <c r="C617" s="51"/>
      <c r="D617" s="15"/>
      <c r="E617" s="15"/>
      <c r="F617" s="15"/>
      <c r="G617" s="15"/>
      <c r="H617" s="15"/>
      <c r="I617" s="15"/>
      <c r="J617" s="15"/>
      <c r="K617" s="51"/>
      <c r="L617" s="47"/>
      <c r="M617" s="52"/>
      <c r="N617" s="45"/>
      <c r="O617" s="46"/>
      <c r="P617" s="46"/>
      <c r="Q617" s="45"/>
      <c r="R617" s="53"/>
      <c r="S617" s="53"/>
      <c r="T617" s="46" t="s">
        <v>21</v>
      </c>
      <c r="U617" s="17"/>
      <c r="V617" s="34"/>
      <c r="W617" s="1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7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5"/>
      <c r="BC617" s="46"/>
      <c r="BD617" s="47"/>
    </row>
    <row r="618" spans="1:56" s="39" customFormat="1" ht="15.75" customHeight="1" x14ac:dyDescent="0.3">
      <c r="A618" s="51"/>
      <c r="B618" s="47"/>
      <c r="C618" s="51"/>
      <c r="D618" s="15"/>
      <c r="E618" s="15"/>
      <c r="F618" s="15"/>
      <c r="G618" s="15"/>
      <c r="H618" s="15"/>
      <c r="I618" s="15"/>
      <c r="J618" s="15"/>
      <c r="K618" s="51"/>
      <c r="L618" s="47"/>
      <c r="M618" s="52"/>
      <c r="N618" s="45"/>
      <c r="O618" s="46"/>
      <c r="P618" s="46"/>
      <c r="Q618" s="45"/>
      <c r="R618" s="53"/>
      <c r="S618" s="53"/>
      <c r="T618" s="46"/>
      <c r="U618" s="17"/>
      <c r="V618" s="17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7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5"/>
      <c r="BC618" s="46"/>
      <c r="BD618" s="47"/>
    </row>
    <row r="619" spans="1:56" s="39" customFormat="1" ht="15.75" customHeight="1" x14ac:dyDescent="0.3">
      <c r="A619" s="51" t="s">
        <v>30</v>
      </c>
      <c r="B619" s="47">
        <v>85100000</v>
      </c>
      <c r="C619" s="51" t="s">
        <v>345</v>
      </c>
      <c r="D619" s="15"/>
      <c r="E619" s="15"/>
      <c r="F619" s="15"/>
      <c r="G619" s="15"/>
      <c r="H619" s="15"/>
      <c r="I619" s="15"/>
      <c r="J619" s="15"/>
      <c r="K619" s="51" t="s">
        <v>470</v>
      </c>
      <c r="L619" s="47" t="s">
        <v>361</v>
      </c>
      <c r="M619" s="52" t="s">
        <v>359</v>
      </c>
      <c r="N619" s="45">
        <v>4548</v>
      </c>
      <c r="O619" s="46" t="s">
        <v>23</v>
      </c>
      <c r="P619" s="46" t="s">
        <v>23</v>
      </c>
      <c r="Q619" s="45">
        <v>0</v>
      </c>
      <c r="R619" s="53"/>
      <c r="S619" s="53"/>
      <c r="T619" s="46" t="s">
        <v>11</v>
      </c>
      <c r="U619" s="17" t="s">
        <v>433</v>
      </c>
      <c r="V619" s="34"/>
      <c r="W619" s="1">
        <v>4548</v>
      </c>
      <c r="X619" s="12">
        <v>4548</v>
      </c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7" t="s">
        <v>420</v>
      </c>
      <c r="AO619" s="44">
        <f t="shared" ref="AO619" si="253">SUM(W619:W620)</f>
        <v>4548</v>
      </c>
      <c r="AP619" s="44">
        <f t="shared" ref="AP619" si="254">SUM(X619:X620)</f>
        <v>4548</v>
      </c>
      <c r="AQ619" s="44">
        <f t="shared" ref="AQ619" si="255">SUM(W621:W622)</f>
        <v>0</v>
      </c>
      <c r="AR619" s="44">
        <f t="shared" ref="AR619" si="256">SUM(X621:X622)</f>
        <v>0</v>
      </c>
      <c r="AS619" s="44">
        <f t="shared" ref="AS619" si="257">SUM(W623:W624)</f>
        <v>0</v>
      </c>
      <c r="AT619" s="44">
        <f t="shared" ref="AT619" si="258">SUM(X623:X624)</f>
        <v>0</v>
      </c>
      <c r="AU619" s="44">
        <f t="shared" ref="AU619" si="259">SUM(W625:W626)</f>
        <v>0</v>
      </c>
      <c r="AV619" s="44">
        <f t="shared" ref="AV619" si="260">SUM(X625:X626)</f>
        <v>0</v>
      </c>
      <c r="AW619" s="44">
        <f t="shared" ref="AW619" si="261">AO619+AQ619+AS619+AU619</f>
        <v>4548</v>
      </c>
      <c r="AX619" s="44">
        <f t="shared" ref="AX619" si="262">AP619+AR619+AT619+AV619</f>
        <v>4548</v>
      </c>
      <c r="AY619" s="44">
        <f>N619-AW619</f>
        <v>0</v>
      </c>
      <c r="AZ619" s="44">
        <f>N619-AX619</f>
        <v>0</v>
      </c>
      <c r="BA619" s="44">
        <f>AW619*100/N619</f>
        <v>100</v>
      </c>
      <c r="BB619" s="45" t="s">
        <v>525</v>
      </c>
      <c r="BC619" s="46" t="s">
        <v>360</v>
      </c>
      <c r="BD619" s="47" t="s">
        <v>361</v>
      </c>
    </row>
    <row r="620" spans="1:56" s="39" customFormat="1" ht="15.75" customHeight="1" x14ac:dyDescent="0.3">
      <c r="A620" s="51"/>
      <c r="B620" s="47"/>
      <c r="C620" s="51"/>
      <c r="D620" s="15"/>
      <c r="E620" s="15"/>
      <c r="F620" s="15"/>
      <c r="G620" s="15"/>
      <c r="H620" s="15"/>
      <c r="I620" s="15"/>
      <c r="J620" s="15"/>
      <c r="K620" s="51"/>
      <c r="L620" s="47"/>
      <c r="M620" s="52"/>
      <c r="N620" s="45"/>
      <c r="O620" s="46"/>
      <c r="P620" s="46"/>
      <c r="Q620" s="45"/>
      <c r="R620" s="53"/>
      <c r="S620" s="53"/>
      <c r="T620" s="46"/>
      <c r="U620" s="17"/>
      <c r="V620" s="34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3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5"/>
      <c r="BC620" s="46"/>
      <c r="BD620" s="47"/>
    </row>
    <row r="621" spans="1:56" s="39" customFormat="1" ht="15.75" customHeight="1" x14ac:dyDescent="0.3">
      <c r="A621" s="51"/>
      <c r="B621" s="47"/>
      <c r="C621" s="51"/>
      <c r="D621" s="15"/>
      <c r="E621" s="15"/>
      <c r="F621" s="15"/>
      <c r="G621" s="15"/>
      <c r="H621" s="15"/>
      <c r="I621" s="15"/>
      <c r="J621" s="15"/>
      <c r="K621" s="51"/>
      <c r="L621" s="47"/>
      <c r="M621" s="52"/>
      <c r="N621" s="45"/>
      <c r="O621" s="46"/>
      <c r="P621" s="46"/>
      <c r="Q621" s="45"/>
      <c r="R621" s="53"/>
      <c r="S621" s="53"/>
      <c r="T621" s="46" t="s">
        <v>20</v>
      </c>
      <c r="U621" s="17"/>
      <c r="V621" s="34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7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5"/>
      <c r="BC621" s="46"/>
      <c r="BD621" s="47"/>
    </row>
    <row r="622" spans="1:56" s="39" customFormat="1" ht="15.75" customHeight="1" x14ac:dyDescent="0.3">
      <c r="A622" s="51"/>
      <c r="B622" s="47"/>
      <c r="C622" s="51"/>
      <c r="D622" s="15"/>
      <c r="E622" s="15"/>
      <c r="F622" s="15"/>
      <c r="G622" s="15"/>
      <c r="H622" s="15"/>
      <c r="I622" s="15"/>
      <c r="J622" s="15"/>
      <c r="K622" s="51"/>
      <c r="L622" s="47"/>
      <c r="M622" s="52"/>
      <c r="N622" s="45"/>
      <c r="O622" s="46"/>
      <c r="P622" s="46"/>
      <c r="Q622" s="45"/>
      <c r="R622" s="53"/>
      <c r="S622" s="53"/>
      <c r="T622" s="46"/>
      <c r="U622" s="17"/>
      <c r="V622" s="34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7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5"/>
      <c r="BC622" s="46"/>
      <c r="BD622" s="47"/>
    </row>
    <row r="623" spans="1:56" s="39" customFormat="1" ht="15.75" customHeight="1" x14ac:dyDescent="0.3">
      <c r="A623" s="51"/>
      <c r="B623" s="47"/>
      <c r="C623" s="51"/>
      <c r="D623" s="15"/>
      <c r="E623" s="15"/>
      <c r="F623" s="15"/>
      <c r="G623" s="15"/>
      <c r="H623" s="15"/>
      <c r="I623" s="15"/>
      <c r="J623" s="15"/>
      <c r="K623" s="51"/>
      <c r="L623" s="47"/>
      <c r="M623" s="52"/>
      <c r="N623" s="45"/>
      <c r="O623" s="46"/>
      <c r="P623" s="46"/>
      <c r="Q623" s="45"/>
      <c r="R623" s="53"/>
      <c r="S623" s="53"/>
      <c r="T623" s="46" t="s">
        <v>13</v>
      </c>
      <c r="U623" s="17"/>
      <c r="V623" s="34"/>
      <c r="W623" s="1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7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5"/>
      <c r="BC623" s="46"/>
      <c r="BD623" s="47"/>
    </row>
    <row r="624" spans="1:56" s="39" customFormat="1" ht="15.75" customHeight="1" x14ac:dyDescent="0.3">
      <c r="A624" s="51"/>
      <c r="B624" s="47"/>
      <c r="C624" s="51"/>
      <c r="D624" s="15"/>
      <c r="E624" s="15"/>
      <c r="F624" s="15"/>
      <c r="G624" s="15"/>
      <c r="H624" s="15"/>
      <c r="I624" s="15"/>
      <c r="J624" s="15"/>
      <c r="K624" s="51"/>
      <c r="L624" s="47"/>
      <c r="M624" s="52"/>
      <c r="N624" s="45"/>
      <c r="O624" s="46"/>
      <c r="P624" s="46"/>
      <c r="Q624" s="45"/>
      <c r="R624" s="53"/>
      <c r="S624" s="53"/>
      <c r="T624" s="46"/>
      <c r="U624" s="17"/>
      <c r="V624" s="34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7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5"/>
      <c r="BC624" s="46"/>
      <c r="BD624" s="47"/>
    </row>
    <row r="625" spans="1:56" s="39" customFormat="1" ht="15.75" customHeight="1" x14ac:dyDescent="0.3">
      <c r="A625" s="51"/>
      <c r="B625" s="47"/>
      <c r="C625" s="51"/>
      <c r="D625" s="15"/>
      <c r="E625" s="15"/>
      <c r="F625" s="15"/>
      <c r="G625" s="15"/>
      <c r="H625" s="15"/>
      <c r="I625" s="15"/>
      <c r="J625" s="15"/>
      <c r="K625" s="51"/>
      <c r="L625" s="47"/>
      <c r="M625" s="52"/>
      <c r="N625" s="45"/>
      <c r="O625" s="46"/>
      <c r="P625" s="46"/>
      <c r="Q625" s="45"/>
      <c r="R625" s="53"/>
      <c r="S625" s="53"/>
      <c r="T625" s="46" t="s">
        <v>21</v>
      </c>
      <c r="U625" s="17"/>
      <c r="V625" s="34"/>
      <c r="W625" s="1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7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5"/>
      <c r="BC625" s="46"/>
      <c r="BD625" s="47"/>
    </row>
    <row r="626" spans="1:56" s="39" customFormat="1" ht="15.75" customHeight="1" x14ac:dyDescent="0.3">
      <c r="A626" s="51"/>
      <c r="B626" s="47"/>
      <c r="C626" s="51"/>
      <c r="D626" s="15"/>
      <c r="E626" s="15"/>
      <c r="F626" s="15"/>
      <c r="G626" s="15"/>
      <c r="H626" s="15"/>
      <c r="I626" s="15"/>
      <c r="J626" s="15"/>
      <c r="K626" s="51"/>
      <c r="L626" s="47"/>
      <c r="M626" s="52"/>
      <c r="N626" s="45"/>
      <c r="O626" s="46"/>
      <c r="P626" s="46"/>
      <c r="Q626" s="45"/>
      <c r="R626" s="53"/>
      <c r="S626" s="53"/>
      <c r="T626" s="46"/>
      <c r="U626" s="17"/>
      <c r="V626" s="17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7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5"/>
      <c r="BC626" s="46"/>
      <c r="BD626" s="47"/>
    </row>
    <row r="627" spans="1:56" s="39" customFormat="1" ht="15.75" customHeight="1" x14ac:dyDescent="0.3">
      <c r="A627" s="51" t="s">
        <v>30</v>
      </c>
      <c r="B627" s="47">
        <v>33100000</v>
      </c>
      <c r="C627" s="51" t="s">
        <v>114</v>
      </c>
      <c r="D627" s="15"/>
      <c r="E627" s="15"/>
      <c r="F627" s="15"/>
      <c r="G627" s="15"/>
      <c r="H627" s="15"/>
      <c r="I627" s="15"/>
      <c r="J627" s="15"/>
      <c r="K627" s="51" t="s">
        <v>135</v>
      </c>
      <c r="L627" s="47" t="s">
        <v>134</v>
      </c>
      <c r="M627" s="52" t="s">
        <v>133</v>
      </c>
      <c r="N627" s="45">
        <v>1400</v>
      </c>
      <c r="O627" s="46" t="s">
        <v>23</v>
      </c>
      <c r="P627" s="46" t="s">
        <v>23</v>
      </c>
      <c r="Q627" s="45">
        <v>0</v>
      </c>
      <c r="R627" s="53" t="s">
        <v>135</v>
      </c>
      <c r="S627" s="53" t="s">
        <v>86</v>
      </c>
      <c r="T627" s="46" t="s">
        <v>11</v>
      </c>
      <c r="U627" s="17"/>
      <c r="V627" s="34"/>
      <c r="W627" s="1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7"/>
      <c r="AO627" s="44">
        <f>SUM(W627:W628)</f>
        <v>1400</v>
      </c>
      <c r="AP627" s="44">
        <f>SUM(X627:X628)</f>
        <v>1400</v>
      </c>
      <c r="AQ627" s="44">
        <f>SUM(W629:W630)</f>
        <v>0</v>
      </c>
      <c r="AR627" s="44">
        <f>SUM(X629:X630)</f>
        <v>0</v>
      </c>
      <c r="AS627" s="44">
        <f>SUM(W631:W632)</f>
        <v>0</v>
      </c>
      <c r="AT627" s="44">
        <f>SUM(X631:X632)</f>
        <v>0</v>
      </c>
      <c r="AU627" s="44">
        <f>SUM(W633:W634)</f>
        <v>0</v>
      </c>
      <c r="AV627" s="44">
        <f>SUM(X633:X634)</f>
        <v>0</v>
      </c>
      <c r="AW627" s="44">
        <f>AO627+AQ627+AS627+AU627</f>
        <v>1400</v>
      </c>
      <c r="AX627" s="44">
        <f>AP627+AR627+AT627+AV627</f>
        <v>1400</v>
      </c>
      <c r="AY627" s="44">
        <f>N627-AW627</f>
        <v>0</v>
      </c>
      <c r="AZ627" s="44">
        <f>N627-AX627</f>
        <v>0</v>
      </c>
      <c r="BA627" s="44">
        <f>AW627*100/N627</f>
        <v>100</v>
      </c>
      <c r="BB627" s="45" t="s">
        <v>116</v>
      </c>
      <c r="BC627" s="46" t="s">
        <v>136</v>
      </c>
      <c r="BD627" s="47" t="s">
        <v>134</v>
      </c>
    </row>
    <row r="628" spans="1:56" s="39" customFormat="1" ht="15.75" customHeight="1" x14ac:dyDescent="0.3">
      <c r="A628" s="51"/>
      <c r="B628" s="47"/>
      <c r="C628" s="51"/>
      <c r="D628" s="15"/>
      <c r="E628" s="15"/>
      <c r="F628" s="15"/>
      <c r="G628" s="15"/>
      <c r="H628" s="15"/>
      <c r="I628" s="15"/>
      <c r="J628" s="15"/>
      <c r="K628" s="51"/>
      <c r="L628" s="47"/>
      <c r="M628" s="52"/>
      <c r="N628" s="45"/>
      <c r="O628" s="46"/>
      <c r="P628" s="46"/>
      <c r="Q628" s="45"/>
      <c r="R628" s="53"/>
      <c r="S628" s="53"/>
      <c r="T628" s="46"/>
      <c r="U628" s="17" t="s">
        <v>137</v>
      </c>
      <c r="V628" s="34" t="s">
        <v>99</v>
      </c>
      <c r="W628" s="1">
        <v>1400</v>
      </c>
      <c r="X628" s="1">
        <v>1400</v>
      </c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7" t="s">
        <v>168</v>
      </c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5"/>
      <c r="BC628" s="46"/>
      <c r="BD628" s="47"/>
    </row>
    <row r="629" spans="1:56" s="39" customFormat="1" ht="15.75" customHeight="1" x14ac:dyDescent="0.3">
      <c r="A629" s="51"/>
      <c r="B629" s="47"/>
      <c r="C629" s="51"/>
      <c r="D629" s="15"/>
      <c r="E629" s="15"/>
      <c r="F629" s="15"/>
      <c r="G629" s="15"/>
      <c r="H629" s="15"/>
      <c r="I629" s="15"/>
      <c r="J629" s="15"/>
      <c r="K629" s="51"/>
      <c r="L629" s="47"/>
      <c r="M629" s="52"/>
      <c r="N629" s="45"/>
      <c r="O629" s="46"/>
      <c r="P629" s="46"/>
      <c r="Q629" s="45"/>
      <c r="R629" s="53"/>
      <c r="S629" s="53"/>
      <c r="T629" s="46" t="s">
        <v>20</v>
      </c>
      <c r="U629" s="17"/>
      <c r="V629" s="34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7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5"/>
      <c r="BC629" s="46"/>
      <c r="BD629" s="47"/>
    </row>
    <row r="630" spans="1:56" s="39" customFormat="1" ht="15.75" customHeight="1" x14ac:dyDescent="0.3">
      <c r="A630" s="51"/>
      <c r="B630" s="47"/>
      <c r="C630" s="51"/>
      <c r="D630" s="15"/>
      <c r="E630" s="15"/>
      <c r="F630" s="15"/>
      <c r="G630" s="15"/>
      <c r="H630" s="15"/>
      <c r="I630" s="15"/>
      <c r="J630" s="15"/>
      <c r="K630" s="51"/>
      <c r="L630" s="47"/>
      <c r="M630" s="52"/>
      <c r="N630" s="45"/>
      <c r="O630" s="46"/>
      <c r="P630" s="46"/>
      <c r="Q630" s="45"/>
      <c r="R630" s="53"/>
      <c r="S630" s="53"/>
      <c r="T630" s="46"/>
      <c r="U630" s="17"/>
      <c r="V630" s="34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7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5"/>
      <c r="BC630" s="46"/>
      <c r="BD630" s="47"/>
    </row>
    <row r="631" spans="1:56" s="39" customFormat="1" ht="15.75" customHeight="1" x14ac:dyDescent="0.3">
      <c r="A631" s="51"/>
      <c r="B631" s="47"/>
      <c r="C631" s="51"/>
      <c r="D631" s="15"/>
      <c r="E631" s="15"/>
      <c r="F631" s="15"/>
      <c r="G631" s="15"/>
      <c r="H631" s="15"/>
      <c r="I631" s="15"/>
      <c r="J631" s="15"/>
      <c r="K631" s="51"/>
      <c r="L631" s="47"/>
      <c r="M631" s="52"/>
      <c r="N631" s="45"/>
      <c r="O631" s="46"/>
      <c r="P631" s="46"/>
      <c r="Q631" s="45"/>
      <c r="R631" s="53"/>
      <c r="S631" s="53"/>
      <c r="T631" s="46" t="s">
        <v>13</v>
      </c>
      <c r="U631" s="17"/>
      <c r="V631" s="34"/>
      <c r="W631" s="1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7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5"/>
      <c r="BC631" s="46"/>
      <c r="BD631" s="47"/>
    </row>
    <row r="632" spans="1:56" s="39" customFormat="1" ht="15.75" customHeight="1" x14ac:dyDescent="0.3">
      <c r="A632" s="51"/>
      <c r="B632" s="47"/>
      <c r="C632" s="51"/>
      <c r="D632" s="15"/>
      <c r="E632" s="15"/>
      <c r="F632" s="15"/>
      <c r="G632" s="15"/>
      <c r="H632" s="15"/>
      <c r="I632" s="15"/>
      <c r="J632" s="15"/>
      <c r="K632" s="51"/>
      <c r="L632" s="47"/>
      <c r="M632" s="52"/>
      <c r="N632" s="45"/>
      <c r="O632" s="46"/>
      <c r="P632" s="46"/>
      <c r="Q632" s="45"/>
      <c r="R632" s="53"/>
      <c r="S632" s="53"/>
      <c r="T632" s="46"/>
      <c r="U632" s="17"/>
      <c r="V632" s="34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3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5"/>
      <c r="BC632" s="46"/>
      <c r="BD632" s="47"/>
    </row>
    <row r="633" spans="1:56" s="39" customFormat="1" ht="15.75" customHeight="1" x14ac:dyDescent="0.3">
      <c r="A633" s="51"/>
      <c r="B633" s="47"/>
      <c r="C633" s="51"/>
      <c r="D633" s="15"/>
      <c r="E633" s="15"/>
      <c r="F633" s="15"/>
      <c r="G633" s="15"/>
      <c r="H633" s="15"/>
      <c r="I633" s="15"/>
      <c r="J633" s="15"/>
      <c r="K633" s="51"/>
      <c r="L633" s="47"/>
      <c r="M633" s="52"/>
      <c r="N633" s="45"/>
      <c r="O633" s="46"/>
      <c r="P633" s="46"/>
      <c r="Q633" s="45"/>
      <c r="R633" s="53"/>
      <c r="S633" s="53"/>
      <c r="T633" s="46" t="s">
        <v>21</v>
      </c>
      <c r="U633" s="17"/>
      <c r="V633" s="34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7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5"/>
      <c r="BC633" s="46"/>
      <c r="BD633" s="47"/>
    </row>
    <row r="634" spans="1:56" s="39" customFormat="1" ht="15.75" customHeight="1" x14ac:dyDescent="0.3">
      <c r="A634" s="51"/>
      <c r="B634" s="47"/>
      <c r="C634" s="51"/>
      <c r="D634" s="15"/>
      <c r="E634" s="15"/>
      <c r="F634" s="15"/>
      <c r="G634" s="15"/>
      <c r="H634" s="15"/>
      <c r="I634" s="15"/>
      <c r="J634" s="15"/>
      <c r="K634" s="51"/>
      <c r="L634" s="47"/>
      <c r="M634" s="52"/>
      <c r="N634" s="45"/>
      <c r="O634" s="46"/>
      <c r="P634" s="46"/>
      <c r="Q634" s="45"/>
      <c r="R634" s="53"/>
      <c r="S634" s="53"/>
      <c r="T634" s="46"/>
      <c r="U634" s="17"/>
      <c r="V634" s="17"/>
      <c r="W634" s="12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7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5"/>
      <c r="BC634" s="46"/>
      <c r="BD634" s="47"/>
    </row>
    <row r="635" spans="1:56" s="39" customFormat="1" ht="15.75" customHeight="1" x14ac:dyDescent="0.3">
      <c r="A635" s="51" t="s">
        <v>30</v>
      </c>
      <c r="B635" s="47">
        <v>33100000</v>
      </c>
      <c r="C635" s="51" t="s">
        <v>31</v>
      </c>
      <c r="D635" s="15"/>
      <c r="E635" s="15"/>
      <c r="F635" s="15"/>
      <c r="G635" s="15"/>
      <c r="H635" s="15"/>
      <c r="I635" s="15"/>
      <c r="J635" s="15"/>
      <c r="K635" s="51" t="s">
        <v>177</v>
      </c>
      <c r="L635" s="47" t="s">
        <v>230</v>
      </c>
      <c r="M635" s="52" t="s">
        <v>201</v>
      </c>
      <c r="N635" s="45">
        <v>3881</v>
      </c>
      <c r="O635" s="46" t="s">
        <v>23</v>
      </c>
      <c r="P635" s="46" t="s">
        <v>23</v>
      </c>
      <c r="Q635" s="45">
        <v>0</v>
      </c>
      <c r="R635" s="53" t="s">
        <v>177</v>
      </c>
      <c r="S635" s="53" t="s">
        <v>142</v>
      </c>
      <c r="T635" s="46" t="s">
        <v>11</v>
      </c>
      <c r="U635" s="17"/>
      <c r="V635" s="34"/>
      <c r="W635" s="1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7"/>
      <c r="AO635" s="44">
        <f>SUM(W635:W642)</f>
        <v>941</v>
      </c>
      <c r="AP635" s="44">
        <f>SUM(X635:X642)</f>
        <v>941</v>
      </c>
      <c r="AQ635" s="44">
        <f>SUM(W643:W644)</f>
        <v>0</v>
      </c>
      <c r="AR635" s="44">
        <f>SUM(X643:X644)</f>
        <v>0</v>
      </c>
      <c r="AS635" s="44">
        <f>SUM(W645:W646)</f>
        <v>0</v>
      </c>
      <c r="AT635" s="44">
        <f>SUM(X645:X646)</f>
        <v>0</v>
      </c>
      <c r="AU635" s="44">
        <f>SUM(W647:W648)</f>
        <v>0</v>
      </c>
      <c r="AV635" s="44">
        <f>SUM(X647:X648)</f>
        <v>0</v>
      </c>
      <c r="AW635" s="44">
        <f>AO635+AQ635+AS635+AU635</f>
        <v>941</v>
      </c>
      <c r="AX635" s="44">
        <f>AP635+AR635+AT635+AV635</f>
        <v>941</v>
      </c>
      <c r="AY635" s="44">
        <f>N635-AW635</f>
        <v>2940</v>
      </c>
      <c r="AZ635" s="44">
        <f>N635-AX635</f>
        <v>2940</v>
      </c>
      <c r="BA635" s="44">
        <f>AW635*100/N635</f>
        <v>24.246328265910847</v>
      </c>
      <c r="BB635" s="45"/>
      <c r="BC635" s="46" t="s">
        <v>200</v>
      </c>
      <c r="BD635" s="47" t="s">
        <v>230</v>
      </c>
    </row>
    <row r="636" spans="1:56" s="39" customFormat="1" ht="15.75" customHeight="1" x14ac:dyDescent="0.3">
      <c r="A636" s="51"/>
      <c r="B636" s="47"/>
      <c r="C636" s="51"/>
      <c r="D636" s="15"/>
      <c r="E636" s="15"/>
      <c r="F636" s="15"/>
      <c r="G636" s="15"/>
      <c r="H636" s="15"/>
      <c r="I636" s="15"/>
      <c r="J636" s="15"/>
      <c r="K636" s="51"/>
      <c r="L636" s="47"/>
      <c r="M636" s="52"/>
      <c r="N636" s="45"/>
      <c r="O636" s="46"/>
      <c r="P636" s="46"/>
      <c r="Q636" s="45"/>
      <c r="R636" s="53"/>
      <c r="S636" s="53"/>
      <c r="T636" s="46"/>
      <c r="U636" s="17"/>
      <c r="V636" s="34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7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5"/>
      <c r="BC636" s="46"/>
      <c r="BD636" s="47"/>
    </row>
    <row r="637" spans="1:56" s="39" customFormat="1" ht="31.5" x14ac:dyDescent="0.3">
      <c r="A637" s="51"/>
      <c r="B637" s="47"/>
      <c r="C637" s="51"/>
      <c r="D637" s="15"/>
      <c r="E637" s="15"/>
      <c r="F637" s="15"/>
      <c r="G637" s="15"/>
      <c r="H637" s="15"/>
      <c r="I637" s="15"/>
      <c r="J637" s="15"/>
      <c r="K637" s="51"/>
      <c r="L637" s="47"/>
      <c r="M637" s="52"/>
      <c r="N637" s="45"/>
      <c r="O637" s="46"/>
      <c r="P637" s="46"/>
      <c r="Q637" s="45"/>
      <c r="R637" s="53"/>
      <c r="S637" s="53"/>
      <c r="T637" s="46"/>
      <c r="U637" s="36" t="s">
        <v>449</v>
      </c>
      <c r="V637" s="37" t="s">
        <v>450</v>
      </c>
      <c r="W637" s="5">
        <v>210</v>
      </c>
      <c r="X637" s="6">
        <v>210</v>
      </c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36" t="s">
        <v>447</v>
      </c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5"/>
      <c r="BC637" s="46"/>
      <c r="BD637" s="47"/>
    </row>
    <row r="638" spans="1:56" s="39" customFormat="1" ht="15.75" customHeight="1" x14ac:dyDescent="0.3">
      <c r="A638" s="51"/>
      <c r="B638" s="47"/>
      <c r="C638" s="51"/>
      <c r="D638" s="15"/>
      <c r="E638" s="15"/>
      <c r="F638" s="15"/>
      <c r="G638" s="15"/>
      <c r="H638" s="15"/>
      <c r="I638" s="15"/>
      <c r="J638" s="15"/>
      <c r="K638" s="51"/>
      <c r="L638" s="47"/>
      <c r="M638" s="52"/>
      <c r="N638" s="45"/>
      <c r="O638" s="46"/>
      <c r="P638" s="46"/>
      <c r="Q638" s="45"/>
      <c r="R638" s="53"/>
      <c r="S638" s="53"/>
      <c r="T638" s="46"/>
      <c r="U638" s="36" t="s">
        <v>445</v>
      </c>
      <c r="V638" s="37" t="s">
        <v>446</v>
      </c>
      <c r="W638" s="5">
        <v>186</v>
      </c>
      <c r="X638" s="6">
        <v>186</v>
      </c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36" t="s">
        <v>440</v>
      </c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5"/>
      <c r="BC638" s="46"/>
      <c r="BD638" s="47"/>
    </row>
    <row r="639" spans="1:56" s="39" customFormat="1" ht="15.75" customHeight="1" x14ac:dyDescent="0.3">
      <c r="A639" s="51"/>
      <c r="B639" s="47"/>
      <c r="C639" s="51"/>
      <c r="D639" s="15"/>
      <c r="E639" s="15"/>
      <c r="F639" s="15"/>
      <c r="G639" s="15"/>
      <c r="H639" s="15"/>
      <c r="I639" s="15"/>
      <c r="J639" s="15"/>
      <c r="K639" s="51"/>
      <c r="L639" s="47"/>
      <c r="M639" s="52"/>
      <c r="N639" s="45"/>
      <c r="O639" s="46"/>
      <c r="P639" s="46"/>
      <c r="Q639" s="45"/>
      <c r="R639" s="53"/>
      <c r="S639" s="53"/>
      <c r="T639" s="46"/>
      <c r="U639" s="36" t="s">
        <v>290</v>
      </c>
      <c r="V639" s="37" t="s">
        <v>289</v>
      </c>
      <c r="W639" s="5">
        <v>195</v>
      </c>
      <c r="X639" s="5">
        <v>195</v>
      </c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36" t="s">
        <v>308</v>
      </c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5"/>
      <c r="BC639" s="46"/>
      <c r="BD639" s="47"/>
    </row>
    <row r="640" spans="1:56" s="39" customFormat="1" ht="15.75" customHeight="1" x14ac:dyDescent="0.3">
      <c r="A640" s="51"/>
      <c r="B640" s="47"/>
      <c r="C640" s="51"/>
      <c r="D640" s="15"/>
      <c r="E640" s="15"/>
      <c r="F640" s="15"/>
      <c r="G640" s="15"/>
      <c r="H640" s="15"/>
      <c r="I640" s="15"/>
      <c r="J640" s="15"/>
      <c r="K640" s="51"/>
      <c r="L640" s="47"/>
      <c r="M640" s="52"/>
      <c r="N640" s="45"/>
      <c r="O640" s="46"/>
      <c r="P640" s="46"/>
      <c r="Q640" s="45"/>
      <c r="R640" s="53"/>
      <c r="S640" s="53"/>
      <c r="T640" s="46"/>
      <c r="U640" s="36" t="s">
        <v>288</v>
      </c>
      <c r="V640" s="37" t="s">
        <v>269</v>
      </c>
      <c r="W640" s="5">
        <v>70</v>
      </c>
      <c r="X640" s="5">
        <v>70</v>
      </c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36" t="s">
        <v>308</v>
      </c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5"/>
      <c r="BC640" s="46"/>
      <c r="BD640" s="47"/>
    </row>
    <row r="641" spans="1:56" s="39" customFormat="1" ht="15.75" customHeight="1" x14ac:dyDescent="0.3">
      <c r="A641" s="51"/>
      <c r="B641" s="47"/>
      <c r="C641" s="51"/>
      <c r="D641" s="15"/>
      <c r="E641" s="15"/>
      <c r="F641" s="15"/>
      <c r="G641" s="15"/>
      <c r="H641" s="15"/>
      <c r="I641" s="15"/>
      <c r="J641" s="15"/>
      <c r="K641" s="51"/>
      <c r="L641" s="47"/>
      <c r="M641" s="52"/>
      <c r="N641" s="45"/>
      <c r="O641" s="46"/>
      <c r="P641" s="46"/>
      <c r="Q641" s="45"/>
      <c r="R641" s="53"/>
      <c r="S641" s="53"/>
      <c r="T641" s="46"/>
      <c r="U641" s="36" t="s">
        <v>241</v>
      </c>
      <c r="V641" s="37" t="s">
        <v>202</v>
      </c>
      <c r="W641" s="5">
        <v>210</v>
      </c>
      <c r="X641" s="5">
        <v>210</v>
      </c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36" t="s">
        <v>250</v>
      </c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5"/>
      <c r="BC641" s="46"/>
      <c r="BD641" s="47"/>
    </row>
    <row r="642" spans="1:56" s="39" customFormat="1" ht="15.75" customHeight="1" x14ac:dyDescent="0.3">
      <c r="A642" s="51"/>
      <c r="B642" s="47"/>
      <c r="C642" s="51"/>
      <c r="D642" s="15"/>
      <c r="E642" s="15"/>
      <c r="F642" s="15"/>
      <c r="G642" s="15"/>
      <c r="H642" s="15"/>
      <c r="I642" s="15"/>
      <c r="J642" s="15"/>
      <c r="K642" s="51"/>
      <c r="L642" s="47"/>
      <c r="M642" s="52"/>
      <c r="N642" s="45"/>
      <c r="O642" s="46"/>
      <c r="P642" s="46"/>
      <c r="Q642" s="45"/>
      <c r="R642" s="53"/>
      <c r="S642" s="53"/>
      <c r="T642" s="46"/>
      <c r="U642" s="36" t="s">
        <v>220</v>
      </c>
      <c r="V642" s="37" t="s">
        <v>170</v>
      </c>
      <c r="W642" s="5">
        <v>70</v>
      </c>
      <c r="X642" s="5">
        <v>70</v>
      </c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36" t="s">
        <v>250</v>
      </c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5"/>
      <c r="BC642" s="46"/>
      <c r="BD642" s="47"/>
    </row>
    <row r="643" spans="1:56" s="39" customFormat="1" ht="15.75" customHeight="1" x14ac:dyDescent="0.3">
      <c r="A643" s="51"/>
      <c r="B643" s="47"/>
      <c r="C643" s="51"/>
      <c r="D643" s="15"/>
      <c r="E643" s="15"/>
      <c r="F643" s="15"/>
      <c r="G643" s="15"/>
      <c r="H643" s="15"/>
      <c r="I643" s="15"/>
      <c r="J643" s="15"/>
      <c r="K643" s="51"/>
      <c r="L643" s="47"/>
      <c r="M643" s="52"/>
      <c r="N643" s="45"/>
      <c r="O643" s="46"/>
      <c r="P643" s="46"/>
      <c r="Q643" s="45"/>
      <c r="R643" s="53"/>
      <c r="S643" s="53"/>
      <c r="T643" s="46" t="s">
        <v>20</v>
      </c>
      <c r="U643" s="17"/>
      <c r="V643" s="34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7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5"/>
      <c r="BC643" s="46"/>
      <c r="BD643" s="47"/>
    </row>
    <row r="644" spans="1:56" s="39" customFormat="1" ht="15.75" customHeight="1" x14ac:dyDescent="0.3">
      <c r="A644" s="51"/>
      <c r="B644" s="47"/>
      <c r="C644" s="51"/>
      <c r="D644" s="15"/>
      <c r="E644" s="15"/>
      <c r="F644" s="15"/>
      <c r="G644" s="15"/>
      <c r="H644" s="15"/>
      <c r="I644" s="15"/>
      <c r="J644" s="15"/>
      <c r="K644" s="51"/>
      <c r="L644" s="47"/>
      <c r="M644" s="52"/>
      <c r="N644" s="45"/>
      <c r="O644" s="46"/>
      <c r="P644" s="46"/>
      <c r="Q644" s="45"/>
      <c r="R644" s="53"/>
      <c r="S644" s="53"/>
      <c r="T644" s="46"/>
      <c r="U644" s="17"/>
      <c r="V644" s="34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7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5"/>
      <c r="BC644" s="46"/>
      <c r="BD644" s="47"/>
    </row>
    <row r="645" spans="1:56" s="39" customFormat="1" ht="15.75" customHeight="1" x14ac:dyDescent="0.3">
      <c r="A645" s="51"/>
      <c r="B645" s="47"/>
      <c r="C645" s="51"/>
      <c r="D645" s="15"/>
      <c r="E645" s="15"/>
      <c r="F645" s="15"/>
      <c r="G645" s="15"/>
      <c r="H645" s="15"/>
      <c r="I645" s="15"/>
      <c r="J645" s="15"/>
      <c r="K645" s="51"/>
      <c r="L645" s="47"/>
      <c r="M645" s="52"/>
      <c r="N645" s="45"/>
      <c r="O645" s="46"/>
      <c r="P645" s="46"/>
      <c r="Q645" s="45"/>
      <c r="R645" s="53"/>
      <c r="S645" s="53"/>
      <c r="T645" s="46" t="s">
        <v>13</v>
      </c>
      <c r="U645" s="17"/>
      <c r="V645" s="34"/>
      <c r="W645" s="1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7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5"/>
      <c r="BC645" s="46"/>
      <c r="BD645" s="47"/>
    </row>
    <row r="646" spans="1:56" s="39" customFormat="1" ht="15.75" customHeight="1" x14ac:dyDescent="0.3">
      <c r="A646" s="51"/>
      <c r="B646" s="47"/>
      <c r="C646" s="51"/>
      <c r="D646" s="15"/>
      <c r="E646" s="15"/>
      <c r="F646" s="15"/>
      <c r="G646" s="15"/>
      <c r="H646" s="15"/>
      <c r="I646" s="15"/>
      <c r="J646" s="15"/>
      <c r="K646" s="51"/>
      <c r="L646" s="47"/>
      <c r="M646" s="52"/>
      <c r="N646" s="45"/>
      <c r="O646" s="46"/>
      <c r="P646" s="46"/>
      <c r="Q646" s="45"/>
      <c r="R646" s="53"/>
      <c r="S646" s="53"/>
      <c r="T646" s="46"/>
      <c r="U646" s="17"/>
      <c r="V646" s="34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3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5"/>
      <c r="BC646" s="46"/>
      <c r="BD646" s="47"/>
    </row>
    <row r="647" spans="1:56" s="39" customFormat="1" ht="15.75" customHeight="1" x14ac:dyDescent="0.3">
      <c r="A647" s="51"/>
      <c r="B647" s="47"/>
      <c r="C647" s="51"/>
      <c r="D647" s="15"/>
      <c r="E647" s="15"/>
      <c r="F647" s="15"/>
      <c r="G647" s="15"/>
      <c r="H647" s="15"/>
      <c r="I647" s="15"/>
      <c r="J647" s="15"/>
      <c r="K647" s="51"/>
      <c r="L647" s="47"/>
      <c r="M647" s="52"/>
      <c r="N647" s="45"/>
      <c r="O647" s="46"/>
      <c r="P647" s="46"/>
      <c r="Q647" s="45"/>
      <c r="R647" s="53"/>
      <c r="S647" s="53"/>
      <c r="T647" s="46" t="s">
        <v>21</v>
      </c>
      <c r="U647" s="17"/>
      <c r="V647" s="34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7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5"/>
      <c r="BC647" s="46"/>
      <c r="BD647" s="47"/>
    </row>
    <row r="648" spans="1:56" s="39" customFormat="1" ht="15.75" customHeight="1" x14ac:dyDescent="0.3">
      <c r="A648" s="51"/>
      <c r="B648" s="47"/>
      <c r="C648" s="51"/>
      <c r="D648" s="15"/>
      <c r="E648" s="15"/>
      <c r="F648" s="15"/>
      <c r="G648" s="15"/>
      <c r="H648" s="15"/>
      <c r="I648" s="15"/>
      <c r="J648" s="15"/>
      <c r="K648" s="51"/>
      <c r="L648" s="47"/>
      <c r="M648" s="52"/>
      <c r="N648" s="45"/>
      <c r="O648" s="46"/>
      <c r="P648" s="46"/>
      <c r="Q648" s="45"/>
      <c r="R648" s="53"/>
      <c r="S648" s="53"/>
      <c r="T648" s="46"/>
      <c r="U648" s="17"/>
      <c r="V648" s="17"/>
      <c r="W648" s="12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7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5"/>
      <c r="BC648" s="46"/>
      <c r="BD648" s="47"/>
    </row>
    <row r="649" spans="1:56" s="39" customFormat="1" ht="15.75" customHeight="1" x14ac:dyDescent="0.3">
      <c r="A649" s="51" t="s">
        <v>30</v>
      </c>
      <c r="B649" s="47">
        <v>33100000</v>
      </c>
      <c r="C649" s="51" t="s">
        <v>31</v>
      </c>
      <c r="D649" s="15"/>
      <c r="E649" s="15"/>
      <c r="F649" s="15"/>
      <c r="G649" s="15"/>
      <c r="H649" s="15"/>
      <c r="I649" s="15"/>
      <c r="J649" s="15"/>
      <c r="K649" s="51" t="s">
        <v>141</v>
      </c>
      <c r="L649" s="47" t="s">
        <v>113</v>
      </c>
      <c r="M649" s="52" t="s">
        <v>84</v>
      </c>
      <c r="N649" s="45">
        <v>2290</v>
      </c>
      <c r="O649" s="53" t="s">
        <v>155</v>
      </c>
      <c r="P649" s="85" t="s">
        <v>179</v>
      </c>
      <c r="Q649" s="45">
        <v>0</v>
      </c>
      <c r="R649" s="53" t="s">
        <v>85</v>
      </c>
      <c r="S649" s="53" t="s">
        <v>86</v>
      </c>
      <c r="T649" s="46" t="s">
        <v>11</v>
      </c>
      <c r="U649" s="17"/>
      <c r="V649" s="34"/>
      <c r="W649" s="1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7"/>
      <c r="AO649" s="44">
        <f>SUM(W649:W650)</f>
        <v>1470</v>
      </c>
      <c r="AP649" s="44">
        <f>SUM(X649:X650)</f>
        <v>1470</v>
      </c>
      <c r="AQ649" s="44">
        <f>SUM(W651:W652)</f>
        <v>0</v>
      </c>
      <c r="AR649" s="44">
        <f>SUM(X651:X652)</f>
        <v>0</v>
      </c>
      <c r="AS649" s="44">
        <f>SUM(W653:W654)</f>
        <v>0</v>
      </c>
      <c r="AT649" s="44">
        <f>SUM(X653:X654)</f>
        <v>0</v>
      </c>
      <c r="AU649" s="44">
        <f>SUM(W655:W656)</f>
        <v>0</v>
      </c>
      <c r="AV649" s="44">
        <f>SUM(X655:X656)</f>
        <v>0</v>
      </c>
      <c r="AW649" s="44">
        <f>AO649+AQ649+AS649+AU649</f>
        <v>1470</v>
      </c>
      <c r="AX649" s="44">
        <f>AP649+AR649+AT649+AV649</f>
        <v>1470</v>
      </c>
      <c r="AY649" s="44">
        <f>N649-AW649</f>
        <v>820</v>
      </c>
      <c r="AZ649" s="44">
        <f>N649-AX649</f>
        <v>820</v>
      </c>
      <c r="BA649" s="44">
        <f>AW649*100/N649</f>
        <v>64.192139737991269</v>
      </c>
      <c r="BB649" s="45"/>
      <c r="BC649" s="46" t="s">
        <v>82</v>
      </c>
      <c r="BD649" s="47" t="s">
        <v>113</v>
      </c>
    </row>
    <row r="650" spans="1:56" s="39" customFormat="1" ht="15.75" customHeight="1" x14ac:dyDescent="0.3">
      <c r="A650" s="51"/>
      <c r="B650" s="47"/>
      <c r="C650" s="51"/>
      <c r="D650" s="15"/>
      <c r="E650" s="15"/>
      <c r="F650" s="15"/>
      <c r="G650" s="15"/>
      <c r="H650" s="15"/>
      <c r="I650" s="15"/>
      <c r="J650" s="15"/>
      <c r="K650" s="51"/>
      <c r="L650" s="47"/>
      <c r="M650" s="52"/>
      <c r="N650" s="45"/>
      <c r="O650" s="53"/>
      <c r="P650" s="46"/>
      <c r="Q650" s="45"/>
      <c r="R650" s="53"/>
      <c r="S650" s="53"/>
      <c r="T650" s="46"/>
      <c r="U650" s="17" t="s">
        <v>242</v>
      </c>
      <c r="V650" s="34" t="s">
        <v>202</v>
      </c>
      <c r="W650" s="1">
        <v>1470</v>
      </c>
      <c r="X650" s="1">
        <v>1470</v>
      </c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7" t="s">
        <v>281</v>
      </c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5"/>
      <c r="BC650" s="46"/>
      <c r="BD650" s="47"/>
    </row>
    <row r="651" spans="1:56" s="39" customFormat="1" ht="15.75" customHeight="1" x14ac:dyDescent="0.3">
      <c r="A651" s="51"/>
      <c r="B651" s="47"/>
      <c r="C651" s="51"/>
      <c r="D651" s="15"/>
      <c r="E651" s="15"/>
      <c r="F651" s="15"/>
      <c r="G651" s="15"/>
      <c r="H651" s="15"/>
      <c r="I651" s="15"/>
      <c r="J651" s="15"/>
      <c r="K651" s="51"/>
      <c r="L651" s="47"/>
      <c r="M651" s="52"/>
      <c r="N651" s="45"/>
      <c r="O651" s="53"/>
      <c r="P651" s="46"/>
      <c r="Q651" s="45"/>
      <c r="R651" s="53"/>
      <c r="S651" s="53"/>
      <c r="T651" s="46" t="s">
        <v>20</v>
      </c>
      <c r="U651" s="17"/>
      <c r="V651" s="34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7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5"/>
      <c r="BC651" s="46"/>
      <c r="BD651" s="47"/>
    </row>
    <row r="652" spans="1:56" s="39" customFormat="1" ht="15.75" customHeight="1" x14ac:dyDescent="0.3">
      <c r="A652" s="51"/>
      <c r="B652" s="47"/>
      <c r="C652" s="51"/>
      <c r="D652" s="15"/>
      <c r="E652" s="15"/>
      <c r="F652" s="15"/>
      <c r="G652" s="15"/>
      <c r="H652" s="15"/>
      <c r="I652" s="15"/>
      <c r="J652" s="15"/>
      <c r="K652" s="51"/>
      <c r="L652" s="47"/>
      <c r="M652" s="52"/>
      <c r="N652" s="45"/>
      <c r="O652" s="53"/>
      <c r="P652" s="46"/>
      <c r="Q652" s="45"/>
      <c r="R652" s="53"/>
      <c r="S652" s="53"/>
      <c r="T652" s="46"/>
      <c r="U652" s="17"/>
      <c r="V652" s="34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7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5"/>
      <c r="BC652" s="46"/>
      <c r="BD652" s="47"/>
    </row>
    <row r="653" spans="1:56" s="39" customFormat="1" ht="15.75" customHeight="1" x14ac:dyDescent="0.3">
      <c r="A653" s="51"/>
      <c r="B653" s="47"/>
      <c r="C653" s="51"/>
      <c r="D653" s="15"/>
      <c r="E653" s="15"/>
      <c r="F653" s="15"/>
      <c r="G653" s="15"/>
      <c r="H653" s="15"/>
      <c r="I653" s="15"/>
      <c r="J653" s="15"/>
      <c r="K653" s="51"/>
      <c r="L653" s="47"/>
      <c r="M653" s="52"/>
      <c r="N653" s="45"/>
      <c r="O653" s="53"/>
      <c r="P653" s="46"/>
      <c r="Q653" s="45"/>
      <c r="R653" s="53"/>
      <c r="S653" s="53"/>
      <c r="T653" s="46" t="s">
        <v>13</v>
      </c>
      <c r="U653" s="17"/>
      <c r="V653" s="34"/>
      <c r="W653" s="1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7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5"/>
      <c r="BC653" s="46"/>
      <c r="BD653" s="47"/>
    </row>
    <row r="654" spans="1:56" s="39" customFormat="1" ht="15.75" customHeight="1" x14ac:dyDescent="0.3">
      <c r="A654" s="51"/>
      <c r="B654" s="47"/>
      <c r="C654" s="51"/>
      <c r="D654" s="15"/>
      <c r="E654" s="15"/>
      <c r="F654" s="15"/>
      <c r="G654" s="15"/>
      <c r="H654" s="15"/>
      <c r="I654" s="15"/>
      <c r="J654" s="15"/>
      <c r="K654" s="51"/>
      <c r="L654" s="47"/>
      <c r="M654" s="52"/>
      <c r="N654" s="45"/>
      <c r="O654" s="53"/>
      <c r="P654" s="46"/>
      <c r="Q654" s="45"/>
      <c r="R654" s="53"/>
      <c r="S654" s="53"/>
      <c r="T654" s="46"/>
      <c r="U654" s="17"/>
      <c r="V654" s="34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3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5"/>
      <c r="BC654" s="46"/>
      <c r="BD654" s="47"/>
    </row>
    <row r="655" spans="1:56" s="39" customFormat="1" ht="15.75" customHeight="1" x14ac:dyDescent="0.3">
      <c r="A655" s="51"/>
      <c r="B655" s="47"/>
      <c r="C655" s="51"/>
      <c r="D655" s="15"/>
      <c r="E655" s="15"/>
      <c r="F655" s="15"/>
      <c r="G655" s="15"/>
      <c r="H655" s="15"/>
      <c r="I655" s="15"/>
      <c r="J655" s="15"/>
      <c r="K655" s="51"/>
      <c r="L655" s="47"/>
      <c r="M655" s="52"/>
      <c r="N655" s="45"/>
      <c r="O655" s="53"/>
      <c r="P655" s="46"/>
      <c r="Q655" s="45"/>
      <c r="R655" s="53"/>
      <c r="S655" s="53"/>
      <c r="T655" s="46" t="s">
        <v>21</v>
      </c>
      <c r="U655" s="17"/>
      <c r="V655" s="34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7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5"/>
      <c r="BC655" s="46"/>
      <c r="BD655" s="47"/>
    </row>
    <row r="656" spans="1:56" s="39" customFormat="1" ht="15.75" customHeight="1" x14ac:dyDescent="0.3">
      <c r="A656" s="51"/>
      <c r="B656" s="47"/>
      <c r="C656" s="51"/>
      <c r="D656" s="15"/>
      <c r="E656" s="15"/>
      <c r="F656" s="15"/>
      <c r="G656" s="15"/>
      <c r="H656" s="15"/>
      <c r="I656" s="15"/>
      <c r="J656" s="15"/>
      <c r="K656" s="51"/>
      <c r="L656" s="47"/>
      <c r="M656" s="52"/>
      <c r="N656" s="45"/>
      <c r="O656" s="53"/>
      <c r="P656" s="46"/>
      <c r="Q656" s="45"/>
      <c r="R656" s="53"/>
      <c r="S656" s="53"/>
      <c r="T656" s="46"/>
      <c r="U656" s="17"/>
      <c r="V656" s="17"/>
      <c r="W656" s="12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7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5"/>
      <c r="BC656" s="46"/>
      <c r="BD656" s="47"/>
    </row>
    <row r="657" spans="1:56" s="39" customFormat="1" ht="25.5" customHeight="1" x14ac:dyDescent="0.3">
      <c r="A657" s="51" t="s">
        <v>30</v>
      </c>
      <c r="B657" s="47">
        <v>33600000</v>
      </c>
      <c r="C657" s="51" t="s">
        <v>382</v>
      </c>
      <c r="D657" s="15"/>
      <c r="E657" s="15"/>
      <c r="F657" s="15"/>
      <c r="G657" s="15"/>
      <c r="H657" s="15"/>
      <c r="I657" s="15"/>
      <c r="J657" s="15"/>
      <c r="K657" s="51" t="s">
        <v>420</v>
      </c>
      <c r="L657" s="47" t="s">
        <v>1063</v>
      </c>
      <c r="M657" s="52" t="s">
        <v>384</v>
      </c>
      <c r="N657" s="45">
        <v>2250</v>
      </c>
      <c r="O657" s="18"/>
      <c r="P657" s="14"/>
      <c r="Q657" s="13"/>
      <c r="R657" s="18"/>
      <c r="S657" s="18"/>
      <c r="T657" s="46" t="s">
        <v>11</v>
      </c>
      <c r="U657" s="17"/>
      <c r="V657" s="17"/>
      <c r="W657" s="12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7"/>
      <c r="AO657" s="44">
        <f>SUM(W657:W658)</f>
        <v>0</v>
      </c>
      <c r="AP657" s="44">
        <f>SUM(X657:X658)</f>
        <v>2250</v>
      </c>
      <c r="AQ657" s="44">
        <f>SUM(W659:W660)</f>
        <v>0</v>
      </c>
      <c r="AR657" s="44">
        <f>SUM(X659:X660)</f>
        <v>0</v>
      </c>
      <c r="AS657" s="44">
        <f>SUM(W661:W662)</f>
        <v>0</v>
      </c>
      <c r="AT657" s="44">
        <f>SUM(X661:X662)</f>
        <v>0</v>
      </c>
      <c r="AU657" s="44">
        <f>SUM(W663:W664)</f>
        <v>0</v>
      </c>
      <c r="AV657" s="44">
        <f>SUM(X663:X664)</f>
        <v>0</v>
      </c>
      <c r="AW657" s="44">
        <f>AO657+AQ657+AS657+AU657</f>
        <v>0</v>
      </c>
      <c r="AX657" s="44">
        <f>AP657+AR657+AT657+AV657</f>
        <v>2250</v>
      </c>
      <c r="AY657" s="44">
        <f>N657-AW657</f>
        <v>2250</v>
      </c>
      <c r="AZ657" s="44">
        <f>N657-AX657</f>
        <v>0</v>
      </c>
      <c r="BA657" s="44">
        <v>100</v>
      </c>
      <c r="BB657" s="45"/>
      <c r="BC657" s="46" t="s">
        <v>385</v>
      </c>
      <c r="BD657" s="47" t="s">
        <v>383</v>
      </c>
    </row>
    <row r="658" spans="1:56" s="39" customFormat="1" ht="15.75" customHeight="1" x14ac:dyDescent="0.3">
      <c r="A658" s="51"/>
      <c r="B658" s="47"/>
      <c r="C658" s="51"/>
      <c r="D658" s="15"/>
      <c r="E658" s="15"/>
      <c r="F658" s="15"/>
      <c r="G658" s="15"/>
      <c r="H658" s="15"/>
      <c r="I658" s="15"/>
      <c r="J658" s="15"/>
      <c r="K658" s="51"/>
      <c r="L658" s="47"/>
      <c r="M658" s="52"/>
      <c r="N658" s="45"/>
      <c r="O658" s="18"/>
      <c r="P658" s="14"/>
      <c r="Q658" s="13"/>
      <c r="R658" s="18"/>
      <c r="S658" s="18"/>
      <c r="T658" s="46"/>
      <c r="U658" s="17"/>
      <c r="V658" s="34"/>
      <c r="W658" s="1"/>
      <c r="X658" s="1">
        <v>2250</v>
      </c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7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5"/>
      <c r="BC658" s="46"/>
      <c r="BD658" s="47"/>
    </row>
    <row r="659" spans="1:56" s="39" customFormat="1" ht="15.75" customHeight="1" x14ac:dyDescent="0.3">
      <c r="A659" s="51"/>
      <c r="B659" s="47"/>
      <c r="C659" s="51"/>
      <c r="D659" s="15"/>
      <c r="E659" s="15"/>
      <c r="F659" s="15"/>
      <c r="G659" s="15"/>
      <c r="H659" s="15"/>
      <c r="I659" s="15"/>
      <c r="J659" s="15"/>
      <c r="K659" s="51"/>
      <c r="L659" s="47"/>
      <c r="M659" s="52"/>
      <c r="N659" s="45"/>
      <c r="O659" s="18"/>
      <c r="P659" s="14"/>
      <c r="Q659" s="13"/>
      <c r="R659" s="18"/>
      <c r="S659" s="18"/>
      <c r="T659" s="46" t="s">
        <v>20</v>
      </c>
      <c r="U659" s="17"/>
      <c r="V659" s="34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7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5"/>
      <c r="BC659" s="46"/>
      <c r="BD659" s="47"/>
    </row>
    <row r="660" spans="1:56" s="39" customFormat="1" ht="15.75" customHeight="1" x14ac:dyDescent="0.3">
      <c r="A660" s="51"/>
      <c r="B660" s="47"/>
      <c r="C660" s="51"/>
      <c r="D660" s="15"/>
      <c r="E660" s="15"/>
      <c r="F660" s="15"/>
      <c r="G660" s="15"/>
      <c r="H660" s="15"/>
      <c r="I660" s="15"/>
      <c r="J660" s="15"/>
      <c r="K660" s="51"/>
      <c r="L660" s="47"/>
      <c r="M660" s="52"/>
      <c r="N660" s="45"/>
      <c r="O660" s="18"/>
      <c r="P660" s="14"/>
      <c r="Q660" s="13"/>
      <c r="R660" s="18"/>
      <c r="S660" s="18"/>
      <c r="T660" s="46"/>
      <c r="U660" s="17"/>
      <c r="V660" s="34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7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5"/>
      <c r="BC660" s="46"/>
      <c r="BD660" s="47"/>
    </row>
    <row r="661" spans="1:56" s="39" customFormat="1" ht="15.75" customHeight="1" x14ac:dyDescent="0.3">
      <c r="A661" s="51"/>
      <c r="B661" s="47"/>
      <c r="C661" s="51"/>
      <c r="D661" s="15"/>
      <c r="E661" s="15"/>
      <c r="F661" s="15"/>
      <c r="G661" s="15"/>
      <c r="H661" s="15"/>
      <c r="I661" s="15"/>
      <c r="J661" s="15"/>
      <c r="K661" s="51"/>
      <c r="L661" s="47"/>
      <c r="M661" s="52"/>
      <c r="N661" s="45"/>
      <c r="O661" s="18"/>
      <c r="P661" s="14"/>
      <c r="Q661" s="13"/>
      <c r="R661" s="18"/>
      <c r="S661" s="18"/>
      <c r="T661" s="46" t="s">
        <v>13</v>
      </c>
      <c r="U661" s="17"/>
      <c r="V661" s="34"/>
      <c r="W661" s="1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7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5"/>
      <c r="BC661" s="46"/>
      <c r="BD661" s="47"/>
    </row>
    <row r="662" spans="1:56" s="39" customFormat="1" ht="15.75" customHeight="1" x14ac:dyDescent="0.3">
      <c r="A662" s="51"/>
      <c r="B662" s="47"/>
      <c r="C662" s="51"/>
      <c r="D662" s="15"/>
      <c r="E662" s="15"/>
      <c r="F662" s="15"/>
      <c r="G662" s="15"/>
      <c r="H662" s="15"/>
      <c r="I662" s="15"/>
      <c r="J662" s="15"/>
      <c r="K662" s="51"/>
      <c r="L662" s="47"/>
      <c r="M662" s="52"/>
      <c r="N662" s="45"/>
      <c r="O662" s="18"/>
      <c r="P662" s="14"/>
      <c r="Q662" s="13"/>
      <c r="R662" s="18"/>
      <c r="S662" s="18"/>
      <c r="T662" s="46"/>
      <c r="U662" s="17"/>
      <c r="V662" s="34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3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5"/>
      <c r="BC662" s="46"/>
      <c r="BD662" s="47"/>
    </row>
    <row r="663" spans="1:56" s="39" customFormat="1" ht="15.75" customHeight="1" x14ac:dyDescent="0.3">
      <c r="A663" s="51"/>
      <c r="B663" s="47"/>
      <c r="C663" s="51"/>
      <c r="D663" s="15"/>
      <c r="E663" s="15"/>
      <c r="F663" s="15"/>
      <c r="G663" s="15"/>
      <c r="H663" s="15"/>
      <c r="I663" s="15"/>
      <c r="J663" s="15"/>
      <c r="K663" s="51"/>
      <c r="L663" s="47"/>
      <c r="M663" s="52"/>
      <c r="N663" s="45"/>
      <c r="O663" s="18"/>
      <c r="P663" s="14"/>
      <c r="Q663" s="13"/>
      <c r="R663" s="18"/>
      <c r="S663" s="18"/>
      <c r="T663" s="46" t="s">
        <v>21</v>
      </c>
      <c r="U663" s="17"/>
      <c r="V663" s="34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7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5"/>
      <c r="BC663" s="46"/>
      <c r="BD663" s="47"/>
    </row>
    <row r="664" spans="1:56" s="39" customFormat="1" ht="15.75" customHeight="1" x14ac:dyDescent="0.3">
      <c r="A664" s="51"/>
      <c r="B664" s="47"/>
      <c r="C664" s="51"/>
      <c r="D664" s="15"/>
      <c r="E664" s="15"/>
      <c r="F664" s="15"/>
      <c r="G664" s="15"/>
      <c r="H664" s="15"/>
      <c r="I664" s="15"/>
      <c r="J664" s="15"/>
      <c r="K664" s="51"/>
      <c r="L664" s="47"/>
      <c r="M664" s="52"/>
      <c r="N664" s="45"/>
      <c r="O664" s="18"/>
      <c r="P664" s="14"/>
      <c r="Q664" s="13"/>
      <c r="R664" s="18"/>
      <c r="S664" s="18"/>
      <c r="T664" s="46"/>
      <c r="U664" s="17"/>
      <c r="V664" s="17"/>
      <c r="W664" s="12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7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5"/>
      <c r="BC664" s="46"/>
      <c r="BD664" s="47"/>
    </row>
    <row r="665" spans="1:56" s="39" customFormat="1" ht="15.75" customHeight="1" x14ac:dyDescent="0.3">
      <c r="A665" s="46" t="s">
        <v>1117</v>
      </c>
      <c r="B665" s="47">
        <v>33600000</v>
      </c>
      <c r="C665" s="51" t="s">
        <v>226</v>
      </c>
      <c r="D665" s="15"/>
      <c r="E665" s="15"/>
      <c r="F665" s="15"/>
      <c r="G665" s="15"/>
      <c r="H665" s="15"/>
      <c r="I665" s="15"/>
      <c r="J665" s="15"/>
      <c r="K665" s="51" t="s">
        <v>1023</v>
      </c>
      <c r="L665" s="47" t="s">
        <v>235</v>
      </c>
      <c r="M665" s="52" t="s">
        <v>350</v>
      </c>
      <c r="N665" s="45">
        <v>41014</v>
      </c>
      <c r="O665" s="46" t="s">
        <v>23</v>
      </c>
      <c r="P665" s="46" t="s">
        <v>23</v>
      </c>
      <c r="Q665" s="45" t="e">
        <f>#REF!-N665</f>
        <v>#REF!</v>
      </c>
      <c r="R665" s="53" t="s">
        <v>45</v>
      </c>
      <c r="S665" s="53" t="s">
        <v>46</v>
      </c>
      <c r="T665" s="46" t="s">
        <v>11</v>
      </c>
      <c r="U665" s="17" t="s">
        <v>434</v>
      </c>
      <c r="V665" s="34"/>
      <c r="W665" s="1">
        <v>1100</v>
      </c>
      <c r="X665" s="12">
        <v>1100</v>
      </c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7" t="s">
        <v>420</v>
      </c>
      <c r="AO665" s="44">
        <f>SUM(W665:W666)</f>
        <v>3314</v>
      </c>
      <c r="AP665" s="44">
        <f>SUM(X665:X666)</f>
        <v>3314</v>
      </c>
      <c r="AQ665" s="44">
        <f>SUM(W667:W674)</f>
        <v>19043</v>
      </c>
      <c r="AR665" s="44">
        <f>SUM(X667:X674)</f>
        <v>19043</v>
      </c>
      <c r="AS665" s="44">
        <f>SUM(W675:W676)</f>
        <v>0</v>
      </c>
      <c r="AT665" s="44">
        <f>SUM(X675:X676)</f>
        <v>0</v>
      </c>
      <c r="AU665" s="44">
        <f>SUM(W677:W678)</f>
        <v>0</v>
      </c>
      <c r="AV665" s="44">
        <f>SUM(X677:X678)</f>
        <v>0</v>
      </c>
      <c r="AW665" s="44">
        <f>AO665+AQ665+AS665+AU665</f>
        <v>22357</v>
      </c>
      <c r="AX665" s="44">
        <f>AP665+AR665+AT665+AV665</f>
        <v>22357</v>
      </c>
      <c r="AY665" s="44">
        <f>N665-AW665</f>
        <v>18657</v>
      </c>
      <c r="AZ665" s="44">
        <f>N665-AX665</f>
        <v>18657</v>
      </c>
      <c r="BA665" s="44">
        <v>64.192139737991269</v>
      </c>
      <c r="BB665" s="45"/>
      <c r="BC665" s="46" t="s">
        <v>303</v>
      </c>
      <c r="BD665" s="47" t="s">
        <v>235</v>
      </c>
    </row>
    <row r="666" spans="1:56" s="39" customFormat="1" ht="15.75" customHeight="1" x14ac:dyDescent="0.3">
      <c r="A666" s="46"/>
      <c r="B666" s="47"/>
      <c r="C666" s="51"/>
      <c r="D666" s="15"/>
      <c r="E666" s="15"/>
      <c r="F666" s="15"/>
      <c r="G666" s="15"/>
      <c r="H666" s="15"/>
      <c r="I666" s="15"/>
      <c r="J666" s="15"/>
      <c r="K666" s="51"/>
      <c r="L666" s="47"/>
      <c r="M666" s="52"/>
      <c r="N666" s="45"/>
      <c r="O666" s="46"/>
      <c r="P666" s="46"/>
      <c r="Q666" s="45"/>
      <c r="R666" s="53"/>
      <c r="S666" s="53"/>
      <c r="T666" s="46"/>
      <c r="U666" s="17" t="s">
        <v>435</v>
      </c>
      <c r="V666" s="34"/>
      <c r="W666" s="1">
        <v>2214</v>
      </c>
      <c r="X666" s="1">
        <v>2214</v>
      </c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7" t="s">
        <v>420</v>
      </c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5"/>
      <c r="BC666" s="46"/>
      <c r="BD666" s="47"/>
    </row>
    <row r="667" spans="1:56" s="39" customFormat="1" ht="15.75" customHeight="1" x14ac:dyDescent="0.3">
      <c r="A667" s="46"/>
      <c r="B667" s="47"/>
      <c r="C667" s="51"/>
      <c r="D667" s="15"/>
      <c r="E667" s="15"/>
      <c r="F667" s="15"/>
      <c r="G667" s="15"/>
      <c r="H667" s="15"/>
      <c r="I667" s="15"/>
      <c r="J667" s="15"/>
      <c r="K667" s="51"/>
      <c r="L667" s="47"/>
      <c r="M667" s="52"/>
      <c r="N667" s="45"/>
      <c r="O667" s="46"/>
      <c r="P667" s="46"/>
      <c r="Q667" s="45"/>
      <c r="R667" s="53"/>
      <c r="S667" s="53"/>
      <c r="T667" s="46" t="s">
        <v>20</v>
      </c>
      <c r="U667" s="17" t="s">
        <v>831</v>
      </c>
      <c r="V667" s="34" t="s">
        <v>602</v>
      </c>
      <c r="W667" s="1">
        <v>950</v>
      </c>
      <c r="X667" s="1">
        <v>950</v>
      </c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7" t="s">
        <v>660</v>
      </c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5"/>
      <c r="BC667" s="46"/>
      <c r="BD667" s="47"/>
    </row>
    <row r="668" spans="1:56" s="39" customFormat="1" ht="15.75" customHeight="1" x14ac:dyDescent="0.3">
      <c r="A668" s="46"/>
      <c r="B668" s="47"/>
      <c r="C668" s="51"/>
      <c r="D668" s="15"/>
      <c r="E668" s="15"/>
      <c r="F668" s="15"/>
      <c r="G668" s="15"/>
      <c r="H668" s="15"/>
      <c r="I668" s="15"/>
      <c r="J668" s="15"/>
      <c r="K668" s="51"/>
      <c r="L668" s="47"/>
      <c r="M668" s="52"/>
      <c r="N668" s="45"/>
      <c r="O668" s="46"/>
      <c r="P668" s="46"/>
      <c r="Q668" s="45"/>
      <c r="R668" s="53"/>
      <c r="S668" s="53"/>
      <c r="T668" s="46"/>
      <c r="U668" s="17" t="s">
        <v>832</v>
      </c>
      <c r="V668" s="34" t="s">
        <v>602</v>
      </c>
      <c r="W668" s="1">
        <v>340</v>
      </c>
      <c r="X668" s="1">
        <v>340</v>
      </c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7" t="s">
        <v>692</v>
      </c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5"/>
      <c r="BC668" s="46"/>
      <c r="BD668" s="47"/>
    </row>
    <row r="669" spans="1:56" s="39" customFormat="1" ht="15.75" customHeight="1" x14ac:dyDescent="0.3">
      <c r="A669" s="46"/>
      <c r="B669" s="47"/>
      <c r="C669" s="51"/>
      <c r="D669" s="15"/>
      <c r="E669" s="15"/>
      <c r="F669" s="15"/>
      <c r="G669" s="15"/>
      <c r="H669" s="15"/>
      <c r="I669" s="15"/>
      <c r="J669" s="15"/>
      <c r="K669" s="51"/>
      <c r="L669" s="47"/>
      <c r="M669" s="52"/>
      <c r="N669" s="45"/>
      <c r="O669" s="46"/>
      <c r="P669" s="46"/>
      <c r="Q669" s="45"/>
      <c r="R669" s="53"/>
      <c r="S669" s="53"/>
      <c r="T669" s="46"/>
      <c r="U669" s="17" t="s">
        <v>729</v>
      </c>
      <c r="V669" s="34" t="s">
        <v>602</v>
      </c>
      <c r="W669" s="1">
        <v>16088</v>
      </c>
      <c r="X669" s="1">
        <v>16088</v>
      </c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7" t="s">
        <v>666</v>
      </c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5"/>
      <c r="BC669" s="46"/>
      <c r="BD669" s="47"/>
    </row>
    <row r="670" spans="1:56" s="39" customFormat="1" ht="15.75" customHeight="1" x14ac:dyDescent="0.3">
      <c r="A670" s="46"/>
      <c r="B670" s="47"/>
      <c r="C670" s="51"/>
      <c r="D670" s="15"/>
      <c r="E670" s="15"/>
      <c r="F670" s="15"/>
      <c r="G670" s="15"/>
      <c r="H670" s="15"/>
      <c r="I670" s="15"/>
      <c r="J670" s="15"/>
      <c r="K670" s="51"/>
      <c r="L670" s="47"/>
      <c r="M670" s="52"/>
      <c r="N670" s="45"/>
      <c r="O670" s="46"/>
      <c r="P670" s="46"/>
      <c r="Q670" s="45"/>
      <c r="R670" s="53"/>
      <c r="S670" s="53"/>
      <c r="T670" s="46"/>
      <c r="U670" s="17" t="s">
        <v>856</v>
      </c>
      <c r="V670" s="34" t="s">
        <v>865</v>
      </c>
      <c r="W670" s="1">
        <v>1665</v>
      </c>
      <c r="X670" s="1">
        <v>1665</v>
      </c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7" t="s">
        <v>252</v>
      </c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5"/>
      <c r="BC670" s="46"/>
      <c r="BD670" s="47"/>
    </row>
    <row r="671" spans="1:56" s="39" customFormat="1" ht="15.75" customHeight="1" x14ac:dyDescent="0.3">
      <c r="A671" s="46"/>
      <c r="B671" s="47"/>
      <c r="C671" s="51"/>
      <c r="D671" s="15"/>
      <c r="E671" s="15"/>
      <c r="F671" s="15"/>
      <c r="G671" s="15"/>
      <c r="H671" s="15"/>
      <c r="I671" s="15"/>
      <c r="J671" s="15"/>
      <c r="K671" s="51"/>
      <c r="L671" s="47"/>
      <c r="M671" s="52"/>
      <c r="N671" s="45"/>
      <c r="O671" s="46"/>
      <c r="P671" s="46"/>
      <c r="Q671" s="45"/>
      <c r="R671" s="53"/>
      <c r="S671" s="53"/>
      <c r="T671" s="46"/>
      <c r="U671" s="17"/>
      <c r="V671" s="34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7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5"/>
      <c r="BC671" s="46"/>
      <c r="BD671" s="47"/>
    </row>
    <row r="672" spans="1:56" s="39" customFormat="1" ht="15.75" customHeight="1" x14ac:dyDescent="0.3">
      <c r="A672" s="46"/>
      <c r="B672" s="47"/>
      <c r="C672" s="51"/>
      <c r="D672" s="15"/>
      <c r="E672" s="15"/>
      <c r="F672" s="15"/>
      <c r="G672" s="15"/>
      <c r="H672" s="15"/>
      <c r="I672" s="15"/>
      <c r="J672" s="15"/>
      <c r="K672" s="51"/>
      <c r="L672" s="47"/>
      <c r="M672" s="52"/>
      <c r="N672" s="45"/>
      <c r="O672" s="46"/>
      <c r="P672" s="46"/>
      <c r="Q672" s="45"/>
      <c r="R672" s="53"/>
      <c r="S672" s="53"/>
      <c r="T672" s="46"/>
      <c r="U672" s="17"/>
      <c r="V672" s="34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7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5"/>
      <c r="BC672" s="46"/>
      <c r="BD672" s="47"/>
    </row>
    <row r="673" spans="1:56" s="39" customFormat="1" ht="15.75" customHeight="1" x14ac:dyDescent="0.3">
      <c r="A673" s="46"/>
      <c r="B673" s="47"/>
      <c r="C673" s="51"/>
      <c r="D673" s="15"/>
      <c r="E673" s="15"/>
      <c r="F673" s="15"/>
      <c r="G673" s="15"/>
      <c r="H673" s="15"/>
      <c r="I673" s="15"/>
      <c r="J673" s="15"/>
      <c r="K673" s="51"/>
      <c r="L673" s="47"/>
      <c r="M673" s="52"/>
      <c r="N673" s="45"/>
      <c r="O673" s="46"/>
      <c r="P673" s="46"/>
      <c r="Q673" s="45"/>
      <c r="R673" s="53"/>
      <c r="S673" s="53"/>
      <c r="T673" s="46"/>
      <c r="U673" s="17"/>
      <c r="V673" s="34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7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5"/>
      <c r="BC673" s="46"/>
      <c r="BD673" s="47"/>
    </row>
    <row r="674" spans="1:56" s="39" customFormat="1" ht="15.75" customHeight="1" x14ac:dyDescent="0.3">
      <c r="A674" s="46"/>
      <c r="B674" s="47"/>
      <c r="C674" s="51"/>
      <c r="D674" s="15"/>
      <c r="E674" s="15"/>
      <c r="F674" s="15"/>
      <c r="G674" s="15"/>
      <c r="H674" s="15"/>
      <c r="I674" s="15"/>
      <c r="J674" s="15"/>
      <c r="K674" s="51"/>
      <c r="L674" s="47"/>
      <c r="M674" s="52"/>
      <c r="N674" s="45"/>
      <c r="O674" s="46"/>
      <c r="P674" s="46"/>
      <c r="Q674" s="45"/>
      <c r="R674" s="53"/>
      <c r="S674" s="53"/>
      <c r="T674" s="46"/>
      <c r="U674" s="17"/>
      <c r="V674" s="34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7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5"/>
      <c r="BC674" s="46"/>
      <c r="BD674" s="47"/>
    </row>
    <row r="675" spans="1:56" s="39" customFormat="1" ht="15.75" customHeight="1" x14ac:dyDescent="0.3">
      <c r="A675" s="46"/>
      <c r="B675" s="47"/>
      <c r="C675" s="51"/>
      <c r="D675" s="15"/>
      <c r="E675" s="15"/>
      <c r="F675" s="15"/>
      <c r="G675" s="15"/>
      <c r="H675" s="15"/>
      <c r="I675" s="15"/>
      <c r="J675" s="15"/>
      <c r="K675" s="51"/>
      <c r="L675" s="47"/>
      <c r="M675" s="52"/>
      <c r="N675" s="45"/>
      <c r="O675" s="46"/>
      <c r="P675" s="46"/>
      <c r="Q675" s="45"/>
      <c r="R675" s="53"/>
      <c r="S675" s="53"/>
      <c r="T675" s="46" t="s">
        <v>13</v>
      </c>
      <c r="U675" s="17" t="s">
        <v>1022</v>
      </c>
      <c r="V675" s="34" t="s">
        <v>1001</v>
      </c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3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5"/>
      <c r="BC675" s="46"/>
      <c r="BD675" s="47"/>
    </row>
    <row r="676" spans="1:56" s="39" customFormat="1" ht="15.75" customHeight="1" x14ac:dyDescent="0.3">
      <c r="A676" s="46"/>
      <c r="B676" s="47"/>
      <c r="C676" s="51"/>
      <c r="D676" s="15"/>
      <c r="E676" s="15"/>
      <c r="F676" s="15"/>
      <c r="G676" s="15"/>
      <c r="H676" s="15"/>
      <c r="I676" s="15"/>
      <c r="J676" s="15"/>
      <c r="K676" s="51"/>
      <c r="L676" s="47"/>
      <c r="M676" s="52"/>
      <c r="N676" s="45"/>
      <c r="O676" s="46"/>
      <c r="P676" s="46"/>
      <c r="Q676" s="45"/>
      <c r="R676" s="53"/>
      <c r="S676" s="53"/>
      <c r="T676" s="46"/>
      <c r="U676" s="17" t="s">
        <v>1017</v>
      </c>
      <c r="V676" s="34" t="s">
        <v>996</v>
      </c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3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5"/>
      <c r="BC676" s="46"/>
      <c r="BD676" s="47"/>
    </row>
    <row r="677" spans="1:56" s="39" customFormat="1" ht="15.75" customHeight="1" x14ac:dyDescent="0.3">
      <c r="A677" s="46"/>
      <c r="B677" s="47"/>
      <c r="C677" s="51"/>
      <c r="D677" s="15"/>
      <c r="E677" s="15"/>
      <c r="F677" s="15"/>
      <c r="G677" s="15"/>
      <c r="H677" s="15"/>
      <c r="I677" s="15"/>
      <c r="J677" s="15"/>
      <c r="K677" s="51"/>
      <c r="L677" s="47"/>
      <c r="M677" s="52"/>
      <c r="N677" s="45"/>
      <c r="O677" s="46"/>
      <c r="P677" s="46"/>
      <c r="Q677" s="45"/>
      <c r="R677" s="53"/>
      <c r="S677" s="53"/>
      <c r="T677" s="46" t="s">
        <v>21</v>
      </c>
      <c r="U677" s="17"/>
      <c r="V677" s="34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7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5"/>
      <c r="BC677" s="46"/>
      <c r="BD677" s="47"/>
    </row>
    <row r="678" spans="1:56" s="39" customFormat="1" ht="15.75" customHeight="1" x14ac:dyDescent="0.3">
      <c r="A678" s="46"/>
      <c r="B678" s="47"/>
      <c r="C678" s="51"/>
      <c r="D678" s="15"/>
      <c r="E678" s="15"/>
      <c r="F678" s="15"/>
      <c r="G678" s="15"/>
      <c r="H678" s="15"/>
      <c r="I678" s="15"/>
      <c r="J678" s="15"/>
      <c r="K678" s="51"/>
      <c r="L678" s="47"/>
      <c r="M678" s="52"/>
      <c r="N678" s="45"/>
      <c r="O678" s="46"/>
      <c r="P678" s="46"/>
      <c r="Q678" s="45"/>
      <c r="R678" s="53"/>
      <c r="S678" s="53"/>
      <c r="T678" s="46"/>
      <c r="U678" s="17"/>
      <c r="V678" s="17"/>
      <c r="W678" s="12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7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5"/>
      <c r="BC678" s="46"/>
      <c r="BD678" s="47"/>
    </row>
    <row r="679" spans="1:56" s="39" customFormat="1" ht="15.75" customHeight="1" x14ac:dyDescent="0.3">
      <c r="A679" s="46" t="s">
        <v>1117</v>
      </c>
      <c r="B679" s="47">
        <v>33600000</v>
      </c>
      <c r="C679" s="51" t="s">
        <v>227</v>
      </c>
      <c r="D679" s="15"/>
      <c r="E679" s="15"/>
      <c r="F679" s="15"/>
      <c r="G679" s="15"/>
      <c r="H679" s="15"/>
      <c r="I679" s="15"/>
      <c r="J679" s="15"/>
      <c r="K679" s="51" t="s">
        <v>1023</v>
      </c>
      <c r="L679" s="47" t="s">
        <v>236</v>
      </c>
      <c r="M679" s="52" t="s">
        <v>320</v>
      </c>
      <c r="N679" s="45">
        <v>11576</v>
      </c>
      <c r="O679" s="46" t="s">
        <v>23</v>
      </c>
      <c r="P679" s="46" t="s">
        <v>23</v>
      </c>
      <c r="Q679" s="45" t="e">
        <f>#REF!-N679</f>
        <v>#REF!</v>
      </c>
      <c r="R679" s="53" t="s">
        <v>45</v>
      </c>
      <c r="S679" s="53" t="s">
        <v>46</v>
      </c>
      <c r="T679" s="46" t="s">
        <v>11</v>
      </c>
      <c r="U679" s="17"/>
      <c r="V679" s="34"/>
      <c r="W679" s="1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7"/>
      <c r="AO679" s="44">
        <f>SUM(W679:W680)</f>
        <v>0</v>
      </c>
      <c r="AP679" s="44">
        <f>SUM(X679:X680)</f>
        <v>0</v>
      </c>
      <c r="AQ679" s="44">
        <f>SUM(W681:W685)</f>
        <v>11576</v>
      </c>
      <c r="AR679" s="44">
        <f>SUM(X681:X685)</f>
        <v>11576</v>
      </c>
      <c r="AS679" s="44">
        <f>SUM(W686:W687)</f>
        <v>0</v>
      </c>
      <c r="AT679" s="44">
        <f>SUM(X686:X687)</f>
        <v>0</v>
      </c>
      <c r="AU679" s="44">
        <f>SUM(W688:W689)</f>
        <v>0</v>
      </c>
      <c r="AV679" s="44">
        <f>SUM(X688:X689)</f>
        <v>0</v>
      </c>
      <c r="AW679" s="44">
        <f t="shared" ref="AW679:AX679" si="263">AO679+AQ679+AS679+AU679</f>
        <v>11576</v>
      </c>
      <c r="AX679" s="44">
        <f t="shared" si="263"/>
        <v>11576</v>
      </c>
      <c r="AY679" s="44">
        <f>N679-AW679</f>
        <v>0</v>
      </c>
      <c r="AZ679" s="44">
        <f>N679-AX679</f>
        <v>0</v>
      </c>
      <c r="BA679" s="44">
        <f>AW679*100/N679</f>
        <v>100</v>
      </c>
      <c r="BB679" s="45"/>
      <c r="BC679" s="46" t="s">
        <v>316</v>
      </c>
      <c r="BD679" s="47" t="s">
        <v>236</v>
      </c>
    </row>
    <row r="680" spans="1:56" s="39" customFormat="1" ht="15.75" customHeight="1" x14ac:dyDescent="0.3">
      <c r="A680" s="46"/>
      <c r="B680" s="47"/>
      <c r="C680" s="51"/>
      <c r="D680" s="15"/>
      <c r="E680" s="15"/>
      <c r="F680" s="15"/>
      <c r="G680" s="15"/>
      <c r="H680" s="15"/>
      <c r="I680" s="15"/>
      <c r="J680" s="15"/>
      <c r="K680" s="51"/>
      <c r="L680" s="47"/>
      <c r="M680" s="52"/>
      <c r="N680" s="45"/>
      <c r="O680" s="46"/>
      <c r="P680" s="46"/>
      <c r="Q680" s="45"/>
      <c r="R680" s="53"/>
      <c r="S680" s="53"/>
      <c r="T680" s="46"/>
      <c r="U680" s="17"/>
      <c r="V680" s="34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3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5"/>
      <c r="BC680" s="46"/>
      <c r="BD680" s="47"/>
    </row>
    <row r="681" spans="1:56" s="39" customFormat="1" ht="15.75" customHeight="1" x14ac:dyDescent="0.3">
      <c r="A681" s="46"/>
      <c r="B681" s="47"/>
      <c r="C681" s="51"/>
      <c r="D681" s="15"/>
      <c r="E681" s="15"/>
      <c r="F681" s="15"/>
      <c r="G681" s="15"/>
      <c r="H681" s="15"/>
      <c r="I681" s="15"/>
      <c r="J681" s="15"/>
      <c r="K681" s="51"/>
      <c r="L681" s="47"/>
      <c r="M681" s="52"/>
      <c r="N681" s="45"/>
      <c r="O681" s="46"/>
      <c r="P681" s="46"/>
      <c r="Q681" s="45"/>
      <c r="R681" s="53"/>
      <c r="S681" s="53"/>
      <c r="T681" s="46" t="s">
        <v>20</v>
      </c>
      <c r="U681" s="17" t="s">
        <v>536</v>
      </c>
      <c r="V681" s="34" t="s">
        <v>473</v>
      </c>
      <c r="W681" s="1">
        <v>2940</v>
      </c>
      <c r="X681" s="1">
        <v>2940</v>
      </c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 t="s">
        <v>496</v>
      </c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5"/>
      <c r="BC681" s="46"/>
      <c r="BD681" s="47"/>
    </row>
    <row r="682" spans="1:56" s="39" customFormat="1" ht="18" customHeight="1" x14ac:dyDescent="0.3">
      <c r="A682" s="46"/>
      <c r="B682" s="47"/>
      <c r="C682" s="51"/>
      <c r="D682" s="15"/>
      <c r="E682" s="15"/>
      <c r="F682" s="15"/>
      <c r="G682" s="15"/>
      <c r="H682" s="15"/>
      <c r="I682" s="15"/>
      <c r="J682" s="15"/>
      <c r="K682" s="51"/>
      <c r="L682" s="47"/>
      <c r="M682" s="52"/>
      <c r="N682" s="45"/>
      <c r="O682" s="46"/>
      <c r="P682" s="46"/>
      <c r="Q682" s="45"/>
      <c r="R682" s="53"/>
      <c r="S682" s="53"/>
      <c r="T682" s="46"/>
      <c r="U682" s="17" t="s">
        <v>722</v>
      </c>
      <c r="V682" s="34" t="s">
        <v>692</v>
      </c>
      <c r="W682" s="1">
        <v>1920</v>
      </c>
      <c r="X682" s="1">
        <v>1920</v>
      </c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7" t="s">
        <v>721</v>
      </c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5"/>
      <c r="BC682" s="46"/>
      <c r="BD682" s="47"/>
    </row>
    <row r="683" spans="1:56" s="39" customFormat="1" ht="18" customHeight="1" x14ac:dyDescent="0.3">
      <c r="A683" s="46"/>
      <c r="B683" s="47"/>
      <c r="C683" s="51"/>
      <c r="D683" s="15"/>
      <c r="E683" s="15"/>
      <c r="F683" s="15"/>
      <c r="G683" s="15"/>
      <c r="H683" s="15"/>
      <c r="I683" s="15"/>
      <c r="J683" s="15"/>
      <c r="K683" s="51"/>
      <c r="L683" s="47"/>
      <c r="M683" s="52"/>
      <c r="N683" s="45"/>
      <c r="O683" s="46"/>
      <c r="P683" s="46"/>
      <c r="Q683" s="45"/>
      <c r="R683" s="53"/>
      <c r="S683" s="53"/>
      <c r="T683" s="46"/>
      <c r="U683" s="17" t="s">
        <v>827</v>
      </c>
      <c r="V683" s="34" t="s">
        <v>578</v>
      </c>
      <c r="W683" s="1">
        <v>1470</v>
      </c>
      <c r="X683" s="1">
        <v>1470</v>
      </c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7" t="s">
        <v>692</v>
      </c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5"/>
      <c r="BC683" s="46"/>
      <c r="BD683" s="47"/>
    </row>
    <row r="684" spans="1:56" s="39" customFormat="1" ht="18" customHeight="1" x14ac:dyDescent="0.3">
      <c r="A684" s="46"/>
      <c r="B684" s="47"/>
      <c r="C684" s="51"/>
      <c r="D684" s="15"/>
      <c r="E684" s="15"/>
      <c r="F684" s="15"/>
      <c r="G684" s="15"/>
      <c r="H684" s="15"/>
      <c r="I684" s="15"/>
      <c r="J684" s="15"/>
      <c r="K684" s="51"/>
      <c r="L684" s="47"/>
      <c r="M684" s="52"/>
      <c r="N684" s="45"/>
      <c r="O684" s="46"/>
      <c r="P684" s="46"/>
      <c r="Q684" s="45"/>
      <c r="R684" s="53"/>
      <c r="S684" s="53"/>
      <c r="T684" s="46"/>
      <c r="U684" s="17" t="s">
        <v>940</v>
      </c>
      <c r="V684" s="34" t="s">
        <v>899</v>
      </c>
      <c r="W684" s="1">
        <v>450</v>
      </c>
      <c r="X684" s="1">
        <v>450</v>
      </c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7" t="s">
        <v>953</v>
      </c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5"/>
      <c r="BC684" s="46"/>
      <c r="BD684" s="47"/>
    </row>
    <row r="685" spans="1:56" s="39" customFormat="1" x14ac:dyDescent="0.3">
      <c r="A685" s="46"/>
      <c r="B685" s="47"/>
      <c r="C685" s="51"/>
      <c r="D685" s="15"/>
      <c r="E685" s="15"/>
      <c r="F685" s="15"/>
      <c r="G685" s="15"/>
      <c r="H685" s="15"/>
      <c r="I685" s="15"/>
      <c r="J685" s="15"/>
      <c r="K685" s="51"/>
      <c r="L685" s="47"/>
      <c r="M685" s="52"/>
      <c r="N685" s="45"/>
      <c r="O685" s="46"/>
      <c r="P685" s="46"/>
      <c r="Q685" s="45"/>
      <c r="R685" s="53"/>
      <c r="S685" s="53"/>
      <c r="T685" s="46"/>
      <c r="U685" s="17"/>
      <c r="V685" s="34"/>
      <c r="W685" s="1">
        <v>4796</v>
      </c>
      <c r="X685" s="1">
        <v>4796</v>
      </c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7" t="s">
        <v>1041</v>
      </c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5"/>
      <c r="BC685" s="46"/>
      <c r="BD685" s="47"/>
    </row>
    <row r="686" spans="1:56" s="39" customFormat="1" ht="15.75" customHeight="1" x14ac:dyDescent="0.3">
      <c r="A686" s="46"/>
      <c r="B686" s="47"/>
      <c r="C686" s="51"/>
      <c r="D686" s="15"/>
      <c r="E686" s="15"/>
      <c r="F686" s="15"/>
      <c r="G686" s="15"/>
      <c r="H686" s="15"/>
      <c r="I686" s="15"/>
      <c r="J686" s="15"/>
      <c r="K686" s="51"/>
      <c r="L686" s="47"/>
      <c r="M686" s="52"/>
      <c r="N686" s="45"/>
      <c r="O686" s="46"/>
      <c r="P686" s="46"/>
      <c r="Q686" s="45"/>
      <c r="R686" s="53"/>
      <c r="S686" s="53"/>
      <c r="T686" s="46" t="s">
        <v>13</v>
      </c>
      <c r="U686" s="17"/>
      <c r="V686" s="34"/>
      <c r="W686" s="1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7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5"/>
      <c r="BC686" s="46"/>
      <c r="BD686" s="47"/>
    </row>
    <row r="687" spans="1:56" s="39" customFormat="1" ht="15.75" customHeight="1" x14ac:dyDescent="0.3">
      <c r="A687" s="46"/>
      <c r="B687" s="47"/>
      <c r="C687" s="51"/>
      <c r="D687" s="15"/>
      <c r="E687" s="15"/>
      <c r="F687" s="15"/>
      <c r="G687" s="15"/>
      <c r="H687" s="15"/>
      <c r="I687" s="15"/>
      <c r="J687" s="15"/>
      <c r="K687" s="51"/>
      <c r="L687" s="47"/>
      <c r="M687" s="52"/>
      <c r="N687" s="45"/>
      <c r="O687" s="46"/>
      <c r="P687" s="46"/>
      <c r="Q687" s="45"/>
      <c r="R687" s="53"/>
      <c r="S687" s="53"/>
      <c r="T687" s="46"/>
      <c r="U687" s="17"/>
      <c r="V687" s="34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7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5"/>
      <c r="BC687" s="46"/>
      <c r="BD687" s="47"/>
    </row>
    <row r="688" spans="1:56" s="39" customFormat="1" ht="15.75" customHeight="1" x14ac:dyDescent="0.3">
      <c r="A688" s="46"/>
      <c r="B688" s="47"/>
      <c r="C688" s="51"/>
      <c r="D688" s="15"/>
      <c r="E688" s="15"/>
      <c r="F688" s="15"/>
      <c r="G688" s="15"/>
      <c r="H688" s="15"/>
      <c r="I688" s="15"/>
      <c r="J688" s="15"/>
      <c r="K688" s="51"/>
      <c r="L688" s="47"/>
      <c r="M688" s="52"/>
      <c r="N688" s="45"/>
      <c r="O688" s="46"/>
      <c r="P688" s="46"/>
      <c r="Q688" s="45"/>
      <c r="R688" s="53"/>
      <c r="S688" s="53"/>
      <c r="T688" s="46" t="s">
        <v>21</v>
      </c>
      <c r="U688" s="17"/>
      <c r="V688" s="34"/>
      <c r="W688" s="1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7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5"/>
      <c r="BC688" s="46"/>
      <c r="BD688" s="47"/>
    </row>
    <row r="689" spans="1:56" s="39" customFormat="1" ht="15.75" customHeight="1" x14ac:dyDescent="0.3">
      <c r="A689" s="46"/>
      <c r="B689" s="47"/>
      <c r="C689" s="51"/>
      <c r="D689" s="15"/>
      <c r="E689" s="15"/>
      <c r="F689" s="15"/>
      <c r="G689" s="15"/>
      <c r="H689" s="15"/>
      <c r="I689" s="15"/>
      <c r="J689" s="15"/>
      <c r="K689" s="51"/>
      <c r="L689" s="47"/>
      <c r="M689" s="52"/>
      <c r="N689" s="45"/>
      <c r="O689" s="46"/>
      <c r="P689" s="46"/>
      <c r="Q689" s="45"/>
      <c r="R689" s="53"/>
      <c r="S689" s="53"/>
      <c r="T689" s="46"/>
      <c r="U689" s="17"/>
      <c r="V689" s="17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7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5"/>
      <c r="BC689" s="46"/>
      <c r="BD689" s="47"/>
    </row>
    <row r="690" spans="1:56" s="39" customFormat="1" ht="15.75" customHeight="1" x14ac:dyDescent="0.3">
      <c r="A690" s="46" t="s">
        <v>1118</v>
      </c>
      <c r="B690" s="47">
        <v>33600000</v>
      </c>
      <c r="C690" s="51" t="s">
        <v>261</v>
      </c>
      <c r="D690" s="15"/>
      <c r="E690" s="15"/>
      <c r="F690" s="15"/>
      <c r="G690" s="15"/>
      <c r="H690" s="15"/>
      <c r="I690" s="15"/>
      <c r="J690" s="15"/>
      <c r="K690" s="51" t="s">
        <v>1023</v>
      </c>
      <c r="L690" s="47" t="s">
        <v>263</v>
      </c>
      <c r="M690" s="52" t="s">
        <v>395</v>
      </c>
      <c r="N690" s="45">
        <v>21300</v>
      </c>
      <c r="O690" s="46" t="s">
        <v>23</v>
      </c>
      <c r="P690" s="46" t="s">
        <v>23</v>
      </c>
      <c r="Q690" s="45" t="e">
        <f>#REF!-N690</f>
        <v>#REF!</v>
      </c>
      <c r="R690" s="53" t="s">
        <v>45</v>
      </c>
      <c r="S690" s="53" t="s">
        <v>46</v>
      </c>
      <c r="T690" s="46" t="s">
        <v>11</v>
      </c>
      <c r="U690" s="17"/>
      <c r="V690" s="34"/>
      <c r="W690" s="1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7"/>
      <c r="AO690" s="44">
        <f>SUM(W690:W691)</f>
        <v>0</v>
      </c>
      <c r="AP690" s="44">
        <f>SUM(X690:X691)</f>
        <v>0</v>
      </c>
      <c r="AQ690" s="44">
        <f>SUM(W692:W695)</f>
        <v>3979</v>
      </c>
      <c r="AR690" s="44">
        <f>SUM(X692:X695)</f>
        <v>3979</v>
      </c>
      <c r="AS690" s="44">
        <f>SUM(W696:W697)</f>
        <v>17321</v>
      </c>
      <c r="AT690" s="44">
        <f>SUM(X696:X697)</f>
        <v>0</v>
      </c>
      <c r="AU690" s="44">
        <f>SUM(W698:W699)</f>
        <v>0</v>
      </c>
      <c r="AV690" s="44">
        <f>SUM(X698:X699)</f>
        <v>0</v>
      </c>
      <c r="AW690" s="44">
        <f t="shared" ref="AW690:AX690" si="264">AO690+AQ690+AS690+AU690</f>
        <v>21300</v>
      </c>
      <c r="AX690" s="44">
        <f t="shared" si="264"/>
        <v>3979</v>
      </c>
      <c r="AY690" s="44">
        <f>N690-AW690</f>
        <v>0</v>
      </c>
      <c r="AZ690" s="44">
        <f>N690-AX690</f>
        <v>17321</v>
      </c>
      <c r="BA690" s="44">
        <f>AW690*100/N690</f>
        <v>100</v>
      </c>
      <c r="BB690" s="45"/>
      <c r="BC690" s="46" t="s">
        <v>416</v>
      </c>
      <c r="BD690" s="47" t="s">
        <v>263</v>
      </c>
    </row>
    <row r="691" spans="1:56" s="39" customFormat="1" ht="15.75" customHeight="1" x14ac:dyDescent="0.3">
      <c r="A691" s="46"/>
      <c r="B691" s="47"/>
      <c r="C691" s="51"/>
      <c r="D691" s="15"/>
      <c r="E691" s="15"/>
      <c r="F691" s="15"/>
      <c r="G691" s="15"/>
      <c r="H691" s="15"/>
      <c r="I691" s="15"/>
      <c r="J691" s="15"/>
      <c r="K691" s="51"/>
      <c r="L691" s="47"/>
      <c r="M691" s="52"/>
      <c r="N691" s="45"/>
      <c r="O691" s="46"/>
      <c r="P691" s="46"/>
      <c r="Q691" s="45"/>
      <c r="R691" s="53"/>
      <c r="S691" s="53"/>
      <c r="T691" s="46"/>
      <c r="U691" s="17"/>
      <c r="V691" s="34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3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5"/>
      <c r="BC691" s="46"/>
      <c r="BD691" s="47"/>
    </row>
    <row r="692" spans="1:56" ht="15.75" customHeight="1" x14ac:dyDescent="0.3">
      <c r="A692" s="46"/>
      <c r="B692" s="47"/>
      <c r="C692" s="51"/>
      <c r="D692" s="15"/>
      <c r="E692" s="15"/>
      <c r="F692" s="15"/>
      <c r="G692" s="15"/>
      <c r="H692" s="15"/>
      <c r="I692" s="15"/>
      <c r="J692" s="15"/>
      <c r="K692" s="51"/>
      <c r="L692" s="47"/>
      <c r="M692" s="52"/>
      <c r="N692" s="45"/>
      <c r="O692" s="46"/>
      <c r="P692" s="46"/>
      <c r="Q692" s="45"/>
      <c r="R692" s="53"/>
      <c r="S692" s="53"/>
      <c r="T692" s="46" t="s">
        <v>20</v>
      </c>
      <c r="U692" s="17" t="s">
        <v>585</v>
      </c>
      <c r="V692" s="34" t="s">
        <v>570</v>
      </c>
      <c r="W692" s="1">
        <v>1070</v>
      </c>
      <c r="X692" s="1">
        <v>1070</v>
      </c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7" t="s">
        <v>578</v>
      </c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5"/>
      <c r="BC692" s="46"/>
      <c r="BD692" s="47"/>
    </row>
    <row r="693" spans="1:56" ht="15.75" customHeight="1" x14ac:dyDescent="0.3">
      <c r="A693" s="46"/>
      <c r="B693" s="47"/>
      <c r="C693" s="51"/>
      <c r="D693" s="15"/>
      <c r="E693" s="15"/>
      <c r="F693" s="15"/>
      <c r="G693" s="15"/>
      <c r="H693" s="15"/>
      <c r="I693" s="15"/>
      <c r="J693" s="15"/>
      <c r="K693" s="51"/>
      <c r="L693" s="47"/>
      <c r="M693" s="52"/>
      <c r="N693" s="45"/>
      <c r="O693" s="46"/>
      <c r="P693" s="46"/>
      <c r="Q693" s="45"/>
      <c r="R693" s="53"/>
      <c r="S693" s="53"/>
      <c r="T693" s="46"/>
      <c r="U693" s="17" t="s">
        <v>739</v>
      </c>
      <c r="V693" s="34" t="s">
        <v>673</v>
      </c>
      <c r="W693" s="1">
        <v>540</v>
      </c>
      <c r="X693" s="1">
        <v>540</v>
      </c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7" t="s">
        <v>694</v>
      </c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5"/>
      <c r="BC693" s="46"/>
      <c r="BD693" s="47"/>
    </row>
    <row r="694" spans="1:56" ht="15.75" customHeight="1" x14ac:dyDescent="0.3">
      <c r="A694" s="46"/>
      <c r="B694" s="47"/>
      <c r="C694" s="51"/>
      <c r="D694" s="15"/>
      <c r="E694" s="15"/>
      <c r="F694" s="15"/>
      <c r="G694" s="15"/>
      <c r="H694" s="15"/>
      <c r="I694" s="15"/>
      <c r="J694" s="15"/>
      <c r="K694" s="51"/>
      <c r="L694" s="47"/>
      <c r="M694" s="52"/>
      <c r="N694" s="45"/>
      <c r="O694" s="46"/>
      <c r="P694" s="46"/>
      <c r="Q694" s="45"/>
      <c r="R694" s="53"/>
      <c r="S694" s="53"/>
      <c r="T694" s="46"/>
      <c r="U694" s="17" t="s">
        <v>839</v>
      </c>
      <c r="V694" s="34" t="s">
        <v>642</v>
      </c>
      <c r="W694" s="1">
        <v>1469</v>
      </c>
      <c r="X694" s="1">
        <v>1469</v>
      </c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7" t="s">
        <v>660</v>
      </c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5"/>
      <c r="BC694" s="46"/>
      <c r="BD694" s="47"/>
    </row>
    <row r="695" spans="1:56" ht="15.75" customHeight="1" x14ac:dyDescent="0.3">
      <c r="A695" s="46"/>
      <c r="B695" s="47"/>
      <c r="C695" s="51"/>
      <c r="D695" s="15"/>
      <c r="E695" s="15"/>
      <c r="F695" s="15"/>
      <c r="G695" s="15"/>
      <c r="H695" s="15"/>
      <c r="I695" s="15"/>
      <c r="J695" s="15"/>
      <c r="K695" s="51"/>
      <c r="L695" s="47"/>
      <c r="M695" s="52"/>
      <c r="N695" s="45"/>
      <c r="O695" s="46"/>
      <c r="P695" s="46"/>
      <c r="Q695" s="45"/>
      <c r="R695" s="53"/>
      <c r="S695" s="53"/>
      <c r="T695" s="46"/>
      <c r="U695" s="17" t="s">
        <v>914</v>
      </c>
      <c r="V695" s="34" t="s">
        <v>446</v>
      </c>
      <c r="W695" s="1">
        <v>900</v>
      </c>
      <c r="X695" s="1">
        <v>900</v>
      </c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7" t="s">
        <v>933</v>
      </c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5"/>
      <c r="BC695" s="46"/>
      <c r="BD695" s="47"/>
    </row>
    <row r="696" spans="1:56" ht="15.75" customHeight="1" x14ac:dyDescent="0.3">
      <c r="A696" s="46"/>
      <c r="B696" s="47"/>
      <c r="C696" s="51"/>
      <c r="D696" s="15"/>
      <c r="E696" s="15"/>
      <c r="F696" s="15"/>
      <c r="G696" s="15"/>
      <c r="H696" s="15"/>
      <c r="I696" s="15"/>
      <c r="J696" s="15"/>
      <c r="K696" s="51"/>
      <c r="L696" s="47"/>
      <c r="M696" s="52"/>
      <c r="N696" s="45"/>
      <c r="O696" s="46"/>
      <c r="P696" s="46"/>
      <c r="Q696" s="45"/>
      <c r="R696" s="53"/>
      <c r="S696" s="53"/>
      <c r="T696" s="46" t="s">
        <v>13</v>
      </c>
      <c r="U696" s="17" t="s">
        <v>1028</v>
      </c>
      <c r="V696" s="34" t="s">
        <v>1001</v>
      </c>
      <c r="W696" s="1">
        <v>17321</v>
      </c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7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5"/>
      <c r="BC696" s="46"/>
      <c r="BD696" s="47"/>
    </row>
    <row r="697" spans="1:56" ht="15.75" customHeight="1" x14ac:dyDescent="0.3">
      <c r="A697" s="46"/>
      <c r="B697" s="47"/>
      <c r="C697" s="51"/>
      <c r="D697" s="15"/>
      <c r="E697" s="15"/>
      <c r="F697" s="15"/>
      <c r="G697" s="15"/>
      <c r="H697" s="15"/>
      <c r="I697" s="15"/>
      <c r="J697" s="15"/>
      <c r="K697" s="51"/>
      <c r="L697" s="47"/>
      <c r="M697" s="52"/>
      <c r="N697" s="45"/>
      <c r="O697" s="46"/>
      <c r="P697" s="46"/>
      <c r="Q697" s="45"/>
      <c r="R697" s="53"/>
      <c r="S697" s="53"/>
      <c r="T697" s="46"/>
      <c r="U697" s="17"/>
      <c r="V697" s="34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7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5"/>
      <c r="BC697" s="46"/>
      <c r="BD697" s="47"/>
    </row>
    <row r="698" spans="1:56" ht="15.75" customHeight="1" x14ac:dyDescent="0.3">
      <c r="A698" s="46"/>
      <c r="B698" s="47"/>
      <c r="C698" s="51"/>
      <c r="D698" s="15"/>
      <c r="E698" s="15"/>
      <c r="F698" s="15"/>
      <c r="G698" s="15"/>
      <c r="H698" s="15"/>
      <c r="I698" s="15"/>
      <c r="J698" s="15"/>
      <c r="K698" s="51"/>
      <c r="L698" s="47"/>
      <c r="M698" s="52"/>
      <c r="N698" s="45"/>
      <c r="O698" s="46"/>
      <c r="P698" s="46"/>
      <c r="Q698" s="45"/>
      <c r="R698" s="53"/>
      <c r="S698" s="53"/>
      <c r="T698" s="46" t="s">
        <v>21</v>
      </c>
      <c r="U698" s="17"/>
      <c r="V698" s="34"/>
      <c r="W698" s="1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7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5"/>
      <c r="BC698" s="46"/>
      <c r="BD698" s="47"/>
    </row>
    <row r="699" spans="1:56" ht="15.75" customHeight="1" x14ac:dyDescent="0.3">
      <c r="A699" s="46"/>
      <c r="B699" s="47"/>
      <c r="C699" s="51"/>
      <c r="D699" s="15"/>
      <c r="E699" s="15"/>
      <c r="F699" s="15"/>
      <c r="G699" s="15"/>
      <c r="H699" s="15"/>
      <c r="I699" s="15"/>
      <c r="J699" s="15"/>
      <c r="K699" s="51"/>
      <c r="L699" s="47"/>
      <c r="M699" s="52"/>
      <c r="N699" s="45"/>
      <c r="O699" s="46"/>
      <c r="P699" s="46"/>
      <c r="Q699" s="45"/>
      <c r="R699" s="53"/>
      <c r="S699" s="53"/>
      <c r="T699" s="46"/>
      <c r="U699" s="17"/>
      <c r="V699" s="17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7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5"/>
      <c r="BC699" s="46"/>
      <c r="BD699" s="47"/>
    </row>
    <row r="700" spans="1:56" ht="60" customHeight="1" x14ac:dyDescent="0.3">
      <c r="A700" s="51" t="s">
        <v>40</v>
      </c>
      <c r="B700" s="47">
        <v>33600000</v>
      </c>
      <c r="C700" s="51" t="s">
        <v>262</v>
      </c>
      <c r="D700" s="15"/>
      <c r="E700" s="15"/>
      <c r="F700" s="15"/>
      <c r="G700" s="15"/>
      <c r="H700" s="15"/>
      <c r="I700" s="15"/>
      <c r="J700" s="15"/>
      <c r="K700" s="51" t="s">
        <v>1023</v>
      </c>
      <c r="L700" s="47" t="s">
        <v>264</v>
      </c>
      <c r="M700" s="52" t="s">
        <v>400</v>
      </c>
      <c r="N700" s="45">
        <v>20200</v>
      </c>
      <c r="O700" s="46" t="s">
        <v>23</v>
      </c>
      <c r="P700" s="46" t="s">
        <v>23</v>
      </c>
      <c r="Q700" s="45" t="e">
        <f>#REF!-N700</f>
        <v>#REF!</v>
      </c>
      <c r="R700" s="53" t="s">
        <v>45</v>
      </c>
      <c r="S700" s="53" t="s">
        <v>46</v>
      </c>
      <c r="T700" s="46" t="s">
        <v>11</v>
      </c>
      <c r="U700" s="17"/>
      <c r="V700" s="34"/>
      <c r="W700" s="1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7"/>
      <c r="AO700" s="44">
        <f t="shared" ref="AO700" si="265">SUM(W700:W701)</f>
        <v>0</v>
      </c>
      <c r="AP700" s="44">
        <f t="shared" ref="AP700" si="266">SUM(X700:X701)</f>
        <v>0</v>
      </c>
      <c r="AQ700" s="44">
        <f t="shared" ref="AQ700" si="267">SUM(W702:W708)</f>
        <v>3895</v>
      </c>
      <c r="AR700" s="44">
        <f t="shared" ref="AR700" si="268">SUM(X702:X708)</f>
        <v>3895</v>
      </c>
      <c r="AS700" s="44">
        <f t="shared" ref="AS700" si="269">SUM(W709:W710)</f>
        <v>0</v>
      </c>
      <c r="AT700" s="44">
        <f t="shared" ref="AT700" si="270">SUM(X709:X710)</f>
        <v>0</v>
      </c>
      <c r="AU700" s="44">
        <f t="shared" ref="AU700" si="271">SUM(W711:W712)</f>
        <v>0</v>
      </c>
      <c r="AV700" s="44">
        <f t="shared" ref="AV700" si="272">SUM(X711:X712)</f>
        <v>0</v>
      </c>
      <c r="AW700" s="44">
        <f t="shared" ref="AW700" si="273">AO700+AQ700+AS700+AU700</f>
        <v>3895</v>
      </c>
      <c r="AX700" s="44">
        <f t="shared" ref="AX700" si="274">AP700+AR700+AT700+AV700</f>
        <v>3895</v>
      </c>
      <c r="AY700" s="44">
        <f>N700-AW700</f>
        <v>16305</v>
      </c>
      <c r="AZ700" s="44">
        <f>N700-AX700</f>
        <v>16305</v>
      </c>
      <c r="BA700" s="44">
        <f>AW700*100/N700</f>
        <v>19.282178217821784</v>
      </c>
      <c r="BB700" s="45"/>
      <c r="BC700" s="46" t="s">
        <v>552</v>
      </c>
      <c r="BD700" s="47" t="s">
        <v>264</v>
      </c>
    </row>
    <row r="701" spans="1:56" ht="15.75" customHeight="1" x14ac:dyDescent="0.3">
      <c r="A701" s="51"/>
      <c r="B701" s="47"/>
      <c r="C701" s="51"/>
      <c r="D701" s="15"/>
      <c r="E701" s="15"/>
      <c r="F701" s="15"/>
      <c r="G701" s="15"/>
      <c r="H701" s="15"/>
      <c r="I701" s="15"/>
      <c r="J701" s="15"/>
      <c r="K701" s="51"/>
      <c r="L701" s="47"/>
      <c r="M701" s="52"/>
      <c r="N701" s="45"/>
      <c r="O701" s="46"/>
      <c r="P701" s="46"/>
      <c r="Q701" s="45"/>
      <c r="R701" s="53"/>
      <c r="S701" s="53"/>
      <c r="T701" s="46"/>
      <c r="U701" s="17"/>
      <c r="V701" s="34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3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5"/>
      <c r="BC701" s="46"/>
      <c r="BD701" s="47"/>
    </row>
    <row r="702" spans="1:56" ht="15.75" customHeight="1" x14ac:dyDescent="0.3">
      <c r="A702" s="51"/>
      <c r="B702" s="47"/>
      <c r="C702" s="51"/>
      <c r="D702" s="15"/>
      <c r="E702" s="15"/>
      <c r="F702" s="15"/>
      <c r="G702" s="15"/>
      <c r="H702" s="15"/>
      <c r="I702" s="15"/>
      <c r="J702" s="15"/>
      <c r="K702" s="51"/>
      <c r="L702" s="47"/>
      <c r="M702" s="52"/>
      <c r="N702" s="45"/>
      <c r="O702" s="46"/>
      <c r="P702" s="46"/>
      <c r="Q702" s="45"/>
      <c r="R702" s="53"/>
      <c r="S702" s="53"/>
      <c r="T702" s="46" t="s">
        <v>20</v>
      </c>
      <c r="U702" s="17" t="s">
        <v>580</v>
      </c>
      <c r="V702" s="34" t="s">
        <v>578</v>
      </c>
      <c r="W702" s="1">
        <v>431</v>
      </c>
      <c r="X702" s="1">
        <v>431</v>
      </c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7" t="s">
        <v>578</v>
      </c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5"/>
      <c r="BC702" s="46"/>
      <c r="BD702" s="47"/>
    </row>
    <row r="703" spans="1:56" ht="15.75" customHeight="1" x14ac:dyDescent="0.3">
      <c r="A703" s="51"/>
      <c r="B703" s="47"/>
      <c r="C703" s="51"/>
      <c r="D703" s="15"/>
      <c r="E703" s="15"/>
      <c r="F703" s="15"/>
      <c r="G703" s="15"/>
      <c r="H703" s="15"/>
      <c r="I703" s="15"/>
      <c r="J703" s="15"/>
      <c r="K703" s="51"/>
      <c r="L703" s="47"/>
      <c r="M703" s="52"/>
      <c r="N703" s="45"/>
      <c r="O703" s="46"/>
      <c r="P703" s="46"/>
      <c r="Q703" s="45"/>
      <c r="R703" s="53"/>
      <c r="S703" s="53"/>
      <c r="T703" s="46"/>
      <c r="U703" s="17" t="s">
        <v>510</v>
      </c>
      <c r="V703" s="34" t="s">
        <v>467</v>
      </c>
      <c r="W703" s="1">
        <v>600</v>
      </c>
      <c r="X703" s="1">
        <v>600</v>
      </c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7" t="s">
        <v>511</v>
      </c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5"/>
      <c r="BC703" s="46"/>
      <c r="BD703" s="47"/>
    </row>
    <row r="704" spans="1:56" ht="15.75" customHeight="1" x14ac:dyDescent="0.3">
      <c r="A704" s="51"/>
      <c r="B704" s="47"/>
      <c r="C704" s="51"/>
      <c r="D704" s="15"/>
      <c r="E704" s="15"/>
      <c r="F704" s="15"/>
      <c r="G704" s="15"/>
      <c r="H704" s="15"/>
      <c r="I704" s="15"/>
      <c r="J704" s="15"/>
      <c r="K704" s="51"/>
      <c r="L704" s="47"/>
      <c r="M704" s="52"/>
      <c r="N704" s="45"/>
      <c r="O704" s="46"/>
      <c r="P704" s="46"/>
      <c r="Q704" s="45"/>
      <c r="R704" s="53"/>
      <c r="S704" s="53"/>
      <c r="T704" s="46"/>
      <c r="U704" s="17" t="s">
        <v>509</v>
      </c>
      <c r="V704" s="34" t="s">
        <v>462</v>
      </c>
      <c r="W704" s="1">
        <v>72</v>
      </c>
      <c r="X704" s="1">
        <v>72</v>
      </c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7" t="s">
        <v>491</v>
      </c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5"/>
      <c r="BC704" s="46"/>
      <c r="BD704" s="47"/>
    </row>
    <row r="705" spans="1:56" ht="15.75" customHeight="1" x14ac:dyDescent="0.3">
      <c r="A705" s="51"/>
      <c r="B705" s="47"/>
      <c r="C705" s="51"/>
      <c r="D705" s="15"/>
      <c r="E705" s="15"/>
      <c r="F705" s="15"/>
      <c r="G705" s="15"/>
      <c r="H705" s="15"/>
      <c r="I705" s="15"/>
      <c r="J705" s="15"/>
      <c r="K705" s="51"/>
      <c r="L705" s="47"/>
      <c r="M705" s="52"/>
      <c r="N705" s="45"/>
      <c r="O705" s="46"/>
      <c r="P705" s="46"/>
      <c r="Q705" s="45"/>
      <c r="R705" s="53"/>
      <c r="S705" s="53"/>
      <c r="T705" s="46"/>
      <c r="U705" s="17" t="s">
        <v>728</v>
      </c>
      <c r="V705" s="34" t="s">
        <v>142</v>
      </c>
      <c r="W705" s="1">
        <v>1085</v>
      </c>
      <c r="X705" s="1">
        <v>1085</v>
      </c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7" t="s">
        <v>680</v>
      </c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5"/>
      <c r="BC705" s="46"/>
      <c r="BD705" s="47"/>
    </row>
    <row r="706" spans="1:56" ht="15.75" customHeight="1" x14ac:dyDescent="0.3">
      <c r="A706" s="51"/>
      <c r="B706" s="47"/>
      <c r="C706" s="51"/>
      <c r="D706" s="15"/>
      <c r="E706" s="15"/>
      <c r="F706" s="15"/>
      <c r="G706" s="15"/>
      <c r="H706" s="15"/>
      <c r="I706" s="15"/>
      <c r="J706" s="15"/>
      <c r="K706" s="51"/>
      <c r="L706" s="47"/>
      <c r="M706" s="52"/>
      <c r="N706" s="45"/>
      <c r="O706" s="46"/>
      <c r="P706" s="46"/>
      <c r="Q706" s="45"/>
      <c r="R706" s="53"/>
      <c r="S706" s="53"/>
      <c r="T706" s="46"/>
      <c r="U706" s="17" t="s">
        <v>786</v>
      </c>
      <c r="V706" s="34" t="s">
        <v>694</v>
      </c>
      <c r="W706" s="1">
        <v>520</v>
      </c>
      <c r="X706" s="1">
        <v>520</v>
      </c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7" t="s">
        <v>843</v>
      </c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5"/>
      <c r="BC706" s="46"/>
      <c r="BD706" s="47"/>
    </row>
    <row r="707" spans="1:56" ht="15.75" customHeight="1" x14ac:dyDescent="0.3">
      <c r="A707" s="51"/>
      <c r="B707" s="47"/>
      <c r="C707" s="51"/>
      <c r="D707" s="15"/>
      <c r="E707" s="15"/>
      <c r="F707" s="15"/>
      <c r="G707" s="15"/>
      <c r="H707" s="15"/>
      <c r="I707" s="15"/>
      <c r="J707" s="15"/>
      <c r="K707" s="51"/>
      <c r="L707" s="47"/>
      <c r="M707" s="52"/>
      <c r="N707" s="45"/>
      <c r="O707" s="46"/>
      <c r="P707" s="46"/>
      <c r="Q707" s="45"/>
      <c r="R707" s="53"/>
      <c r="S707" s="53"/>
      <c r="T707" s="46"/>
      <c r="U707" s="17" t="s">
        <v>941</v>
      </c>
      <c r="V707" s="34" t="s">
        <v>936</v>
      </c>
      <c r="W707" s="1">
        <v>612</v>
      </c>
      <c r="X707" s="1">
        <v>612</v>
      </c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7" t="s">
        <v>953</v>
      </c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5"/>
      <c r="BC707" s="46"/>
      <c r="BD707" s="47"/>
    </row>
    <row r="708" spans="1:56" ht="15.75" customHeight="1" x14ac:dyDescent="0.3">
      <c r="A708" s="51"/>
      <c r="B708" s="47"/>
      <c r="C708" s="51"/>
      <c r="D708" s="15"/>
      <c r="E708" s="15"/>
      <c r="F708" s="15"/>
      <c r="G708" s="15"/>
      <c r="H708" s="15"/>
      <c r="I708" s="15"/>
      <c r="J708" s="15"/>
      <c r="K708" s="51"/>
      <c r="L708" s="47"/>
      <c r="M708" s="52"/>
      <c r="N708" s="45"/>
      <c r="O708" s="46"/>
      <c r="P708" s="46"/>
      <c r="Q708" s="45"/>
      <c r="R708" s="53"/>
      <c r="S708" s="53"/>
      <c r="T708" s="46"/>
      <c r="U708" s="17" t="s">
        <v>912</v>
      </c>
      <c r="V708" s="34" t="s">
        <v>866</v>
      </c>
      <c r="W708" s="1">
        <v>575</v>
      </c>
      <c r="X708" s="1">
        <v>575</v>
      </c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7" t="s">
        <v>933</v>
      </c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5"/>
      <c r="BC708" s="46"/>
      <c r="BD708" s="47"/>
    </row>
    <row r="709" spans="1:56" ht="15.75" customHeight="1" x14ac:dyDescent="0.3">
      <c r="A709" s="51"/>
      <c r="B709" s="47"/>
      <c r="C709" s="51"/>
      <c r="D709" s="15"/>
      <c r="E709" s="15"/>
      <c r="F709" s="15"/>
      <c r="G709" s="15"/>
      <c r="H709" s="15"/>
      <c r="I709" s="15"/>
      <c r="J709" s="15"/>
      <c r="K709" s="51"/>
      <c r="L709" s="47"/>
      <c r="M709" s="52"/>
      <c r="N709" s="45"/>
      <c r="O709" s="46"/>
      <c r="P709" s="46"/>
      <c r="Q709" s="45"/>
      <c r="R709" s="53"/>
      <c r="S709" s="53"/>
      <c r="T709" s="46" t="s">
        <v>13</v>
      </c>
      <c r="U709" s="17"/>
      <c r="V709" s="34"/>
      <c r="W709" s="1"/>
      <c r="X709" s="12" t="s">
        <v>44</v>
      </c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7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5"/>
      <c r="BC709" s="46"/>
      <c r="BD709" s="47"/>
    </row>
    <row r="710" spans="1:56" ht="15.75" customHeight="1" x14ac:dyDescent="0.3">
      <c r="A710" s="51"/>
      <c r="B710" s="47"/>
      <c r="C710" s="51"/>
      <c r="D710" s="15"/>
      <c r="E710" s="15"/>
      <c r="F710" s="15"/>
      <c r="G710" s="15"/>
      <c r="H710" s="15"/>
      <c r="I710" s="15"/>
      <c r="J710" s="15"/>
      <c r="K710" s="51"/>
      <c r="L710" s="47"/>
      <c r="M710" s="52"/>
      <c r="N710" s="45"/>
      <c r="O710" s="46"/>
      <c r="P710" s="46"/>
      <c r="Q710" s="45"/>
      <c r="R710" s="53"/>
      <c r="S710" s="53"/>
      <c r="T710" s="46"/>
      <c r="U710" s="17"/>
      <c r="V710" s="34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7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5"/>
      <c r="BC710" s="46"/>
      <c r="BD710" s="47"/>
    </row>
    <row r="711" spans="1:56" ht="15.75" customHeight="1" x14ac:dyDescent="0.3">
      <c r="A711" s="51"/>
      <c r="B711" s="47"/>
      <c r="C711" s="51"/>
      <c r="D711" s="15"/>
      <c r="E711" s="15"/>
      <c r="F711" s="15"/>
      <c r="G711" s="15"/>
      <c r="H711" s="15"/>
      <c r="I711" s="15"/>
      <c r="J711" s="15"/>
      <c r="K711" s="51"/>
      <c r="L711" s="47"/>
      <c r="M711" s="52"/>
      <c r="N711" s="45"/>
      <c r="O711" s="46"/>
      <c r="P711" s="46"/>
      <c r="Q711" s="45"/>
      <c r="R711" s="53"/>
      <c r="S711" s="53"/>
      <c r="T711" s="46" t="s">
        <v>21</v>
      </c>
      <c r="U711" s="17"/>
      <c r="V711" s="34"/>
      <c r="W711" s="1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7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5"/>
      <c r="BC711" s="46"/>
      <c r="BD711" s="47"/>
    </row>
    <row r="712" spans="1:56" ht="15.75" customHeight="1" x14ac:dyDescent="0.3">
      <c r="A712" s="51"/>
      <c r="B712" s="47"/>
      <c r="C712" s="51"/>
      <c r="D712" s="15"/>
      <c r="E712" s="15"/>
      <c r="F712" s="15"/>
      <c r="G712" s="15"/>
      <c r="H712" s="15"/>
      <c r="I712" s="15"/>
      <c r="J712" s="15"/>
      <c r="K712" s="51"/>
      <c r="L712" s="47"/>
      <c r="M712" s="52"/>
      <c r="N712" s="45"/>
      <c r="O712" s="46"/>
      <c r="P712" s="46"/>
      <c r="Q712" s="45"/>
      <c r="R712" s="53"/>
      <c r="S712" s="53"/>
      <c r="T712" s="46"/>
      <c r="U712" s="17"/>
      <c r="V712" s="17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7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5"/>
      <c r="BC712" s="46"/>
      <c r="BD712" s="47"/>
    </row>
    <row r="713" spans="1:56" ht="106.5" customHeight="1" x14ac:dyDescent="0.3">
      <c r="A713" s="51" t="s">
        <v>30</v>
      </c>
      <c r="B713" s="47">
        <v>33600000</v>
      </c>
      <c r="C713" s="51" t="s">
        <v>396</v>
      </c>
      <c r="D713" s="15"/>
      <c r="E713" s="15"/>
      <c r="F713" s="15"/>
      <c r="G713" s="15"/>
      <c r="H713" s="15"/>
      <c r="I713" s="15"/>
      <c r="J713" s="15"/>
      <c r="K713" s="51" t="s">
        <v>1064</v>
      </c>
      <c r="L713" s="47" t="s">
        <v>397</v>
      </c>
      <c r="M713" s="52" t="s">
        <v>398</v>
      </c>
      <c r="N713" s="45">
        <v>2500</v>
      </c>
      <c r="O713" s="14"/>
      <c r="P713" s="14"/>
      <c r="Q713" s="13"/>
      <c r="R713" s="18"/>
      <c r="S713" s="18"/>
      <c r="T713" s="46" t="s">
        <v>11</v>
      </c>
      <c r="U713" s="17"/>
      <c r="V713" s="17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7"/>
      <c r="AO713" s="44">
        <f t="shared" ref="AO713" si="275">SUM(W713:W714)</f>
        <v>0</v>
      </c>
      <c r="AP713" s="44">
        <f t="shared" ref="AP713" si="276">SUM(X713:X714)</f>
        <v>0</v>
      </c>
      <c r="AQ713" s="44">
        <f t="shared" ref="AQ713" si="277">SUM(W715:W716)</f>
        <v>2500</v>
      </c>
      <c r="AR713" s="44">
        <f t="shared" ref="AR713" si="278">SUM(X715:X716)</f>
        <v>2500</v>
      </c>
      <c r="AS713" s="44">
        <f t="shared" ref="AS713" si="279">SUM(W717:W718)</f>
        <v>0</v>
      </c>
      <c r="AT713" s="44">
        <f t="shared" ref="AT713" si="280">SUM(X717:X718)</f>
        <v>0</v>
      </c>
      <c r="AU713" s="44">
        <f t="shared" ref="AU713" si="281">SUM(W719:W720)</f>
        <v>0</v>
      </c>
      <c r="AV713" s="44">
        <f t="shared" ref="AV713" si="282">SUM(X719:X720)</f>
        <v>0</v>
      </c>
      <c r="AW713" s="44">
        <f t="shared" ref="AW713" si="283">AO713+AQ713+AS713+AU713</f>
        <v>2500</v>
      </c>
      <c r="AX713" s="44">
        <f t="shared" ref="AX713" si="284">AP713+AR713+AT713+AV713</f>
        <v>2500</v>
      </c>
      <c r="AY713" s="44">
        <f>N713-AW713</f>
        <v>0</v>
      </c>
      <c r="AZ713" s="44">
        <f>N713-AX713</f>
        <v>0</v>
      </c>
      <c r="BA713" s="44">
        <f>AW713*100/N713</f>
        <v>100</v>
      </c>
      <c r="BB713" s="45" t="s">
        <v>116</v>
      </c>
      <c r="BC713" s="46" t="s">
        <v>399</v>
      </c>
      <c r="BD713" s="47" t="s">
        <v>397</v>
      </c>
    </row>
    <row r="714" spans="1:56" ht="15.75" customHeight="1" x14ac:dyDescent="0.3">
      <c r="A714" s="51"/>
      <c r="B714" s="47"/>
      <c r="C714" s="51"/>
      <c r="D714" s="15"/>
      <c r="E714" s="15"/>
      <c r="F714" s="15"/>
      <c r="G714" s="15"/>
      <c r="H714" s="15"/>
      <c r="I714" s="15"/>
      <c r="J714" s="15"/>
      <c r="K714" s="51"/>
      <c r="L714" s="47"/>
      <c r="M714" s="52"/>
      <c r="N714" s="45"/>
      <c r="O714" s="14"/>
      <c r="P714" s="14"/>
      <c r="Q714" s="13"/>
      <c r="R714" s="18"/>
      <c r="S714" s="18"/>
      <c r="T714" s="46"/>
      <c r="U714" s="17"/>
      <c r="V714" s="34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3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5"/>
      <c r="BC714" s="46"/>
      <c r="BD714" s="47"/>
    </row>
    <row r="715" spans="1:56" ht="15.75" customHeight="1" x14ac:dyDescent="0.3">
      <c r="A715" s="51"/>
      <c r="B715" s="47"/>
      <c r="C715" s="51"/>
      <c r="D715" s="15"/>
      <c r="E715" s="15"/>
      <c r="F715" s="15"/>
      <c r="G715" s="15"/>
      <c r="H715" s="15"/>
      <c r="I715" s="15"/>
      <c r="J715" s="15"/>
      <c r="K715" s="51"/>
      <c r="L715" s="47"/>
      <c r="M715" s="52"/>
      <c r="N715" s="45"/>
      <c r="O715" s="14"/>
      <c r="P715" s="14"/>
      <c r="Q715" s="13"/>
      <c r="R715" s="18"/>
      <c r="S715" s="18"/>
      <c r="T715" s="46" t="s">
        <v>20</v>
      </c>
      <c r="U715" s="17" t="s">
        <v>490</v>
      </c>
      <c r="V715" s="34" t="s">
        <v>470</v>
      </c>
      <c r="W715" s="1">
        <v>2110</v>
      </c>
      <c r="X715" s="1">
        <v>2110</v>
      </c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7" t="s">
        <v>484</v>
      </c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5"/>
      <c r="BC715" s="46"/>
      <c r="BD715" s="47"/>
    </row>
    <row r="716" spans="1:56" ht="15.75" customHeight="1" x14ac:dyDescent="0.3">
      <c r="A716" s="51"/>
      <c r="B716" s="47"/>
      <c r="C716" s="51"/>
      <c r="D716" s="15"/>
      <c r="E716" s="15"/>
      <c r="F716" s="15"/>
      <c r="G716" s="15"/>
      <c r="H716" s="15"/>
      <c r="I716" s="15"/>
      <c r="J716" s="15"/>
      <c r="K716" s="51"/>
      <c r="L716" s="47"/>
      <c r="M716" s="52"/>
      <c r="N716" s="45"/>
      <c r="O716" s="14"/>
      <c r="P716" s="14"/>
      <c r="Q716" s="13"/>
      <c r="R716" s="18"/>
      <c r="S716" s="18"/>
      <c r="T716" s="46"/>
      <c r="U716" s="17" t="s">
        <v>652</v>
      </c>
      <c r="V716" s="34" t="s">
        <v>557</v>
      </c>
      <c r="W716" s="1">
        <v>390</v>
      </c>
      <c r="X716" s="1">
        <v>390</v>
      </c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7" t="s">
        <v>557</v>
      </c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5"/>
      <c r="BC716" s="46"/>
      <c r="BD716" s="47"/>
    </row>
    <row r="717" spans="1:56" ht="15.75" customHeight="1" x14ac:dyDescent="0.3">
      <c r="A717" s="51"/>
      <c r="B717" s="47"/>
      <c r="C717" s="51"/>
      <c r="D717" s="15"/>
      <c r="E717" s="15"/>
      <c r="F717" s="15"/>
      <c r="G717" s="15"/>
      <c r="H717" s="15"/>
      <c r="I717" s="15"/>
      <c r="J717" s="15"/>
      <c r="K717" s="51"/>
      <c r="L717" s="47"/>
      <c r="M717" s="52"/>
      <c r="N717" s="45"/>
      <c r="O717" s="14"/>
      <c r="P717" s="14"/>
      <c r="Q717" s="13"/>
      <c r="R717" s="18"/>
      <c r="S717" s="18"/>
      <c r="T717" s="46" t="s">
        <v>13</v>
      </c>
      <c r="U717" s="17"/>
      <c r="V717" s="34"/>
      <c r="W717" s="1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7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5"/>
      <c r="BC717" s="46"/>
      <c r="BD717" s="47"/>
    </row>
    <row r="718" spans="1:56" ht="15.75" customHeight="1" x14ac:dyDescent="0.3">
      <c r="A718" s="51"/>
      <c r="B718" s="47"/>
      <c r="C718" s="51"/>
      <c r="D718" s="15"/>
      <c r="E718" s="15"/>
      <c r="F718" s="15"/>
      <c r="G718" s="15"/>
      <c r="H718" s="15"/>
      <c r="I718" s="15"/>
      <c r="J718" s="15"/>
      <c r="K718" s="51"/>
      <c r="L718" s="47"/>
      <c r="M718" s="52"/>
      <c r="N718" s="45"/>
      <c r="O718" s="14"/>
      <c r="P718" s="14"/>
      <c r="Q718" s="13"/>
      <c r="R718" s="18"/>
      <c r="S718" s="18"/>
      <c r="T718" s="46"/>
      <c r="U718" s="17"/>
      <c r="V718" s="34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7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5"/>
      <c r="BC718" s="46"/>
      <c r="BD718" s="47"/>
    </row>
    <row r="719" spans="1:56" ht="15.75" customHeight="1" x14ac:dyDescent="0.3">
      <c r="A719" s="51"/>
      <c r="B719" s="47"/>
      <c r="C719" s="51"/>
      <c r="D719" s="15"/>
      <c r="E719" s="15"/>
      <c r="F719" s="15"/>
      <c r="G719" s="15"/>
      <c r="H719" s="15"/>
      <c r="I719" s="15"/>
      <c r="J719" s="15"/>
      <c r="K719" s="51"/>
      <c r="L719" s="47"/>
      <c r="M719" s="52"/>
      <c r="N719" s="45"/>
      <c r="O719" s="14"/>
      <c r="P719" s="14"/>
      <c r="Q719" s="13"/>
      <c r="R719" s="18"/>
      <c r="S719" s="18"/>
      <c r="T719" s="46" t="s">
        <v>21</v>
      </c>
      <c r="U719" s="17"/>
      <c r="V719" s="34"/>
      <c r="W719" s="1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7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5"/>
      <c r="BC719" s="46"/>
      <c r="BD719" s="47"/>
    </row>
    <row r="720" spans="1:56" ht="15.75" customHeight="1" x14ac:dyDescent="0.3">
      <c r="A720" s="51"/>
      <c r="B720" s="47"/>
      <c r="C720" s="51"/>
      <c r="D720" s="15"/>
      <c r="E720" s="15"/>
      <c r="F720" s="15"/>
      <c r="G720" s="15"/>
      <c r="H720" s="15"/>
      <c r="I720" s="15"/>
      <c r="J720" s="15"/>
      <c r="K720" s="51"/>
      <c r="L720" s="47"/>
      <c r="M720" s="52"/>
      <c r="N720" s="45"/>
      <c r="O720" s="14"/>
      <c r="P720" s="14"/>
      <c r="Q720" s="13"/>
      <c r="R720" s="18"/>
      <c r="S720" s="18"/>
      <c r="T720" s="46"/>
      <c r="U720" s="17"/>
      <c r="V720" s="17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7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5"/>
      <c r="BC720" s="46"/>
      <c r="BD720" s="47"/>
    </row>
    <row r="721" spans="1:56" ht="99" customHeight="1" x14ac:dyDescent="0.3">
      <c r="A721" s="51" t="s">
        <v>30</v>
      </c>
      <c r="B721" s="47">
        <v>33600000</v>
      </c>
      <c r="C721" s="51" t="s">
        <v>374</v>
      </c>
      <c r="D721" s="15"/>
      <c r="E721" s="15"/>
      <c r="F721" s="15"/>
      <c r="G721" s="15"/>
      <c r="H721" s="15"/>
      <c r="I721" s="15"/>
      <c r="J721" s="15"/>
      <c r="K721" s="51" t="s">
        <v>429</v>
      </c>
      <c r="L721" s="47" t="s">
        <v>375</v>
      </c>
      <c r="M721" s="52" t="s">
        <v>376</v>
      </c>
      <c r="N721" s="45">
        <v>2126</v>
      </c>
      <c r="O721" s="14"/>
      <c r="P721" s="14"/>
      <c r="Q721" s="13"/>
      <c r="R721" s="18"/>
      <c r="S721" s="18"/>
      <c r="T721" s="46" t="s">
        <v>11</v>
      </c>
      <c r="U721" s="17"/>
      <c r="V721" s="34"/>
      <c r="W721" s="1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7"/>
      <c r="AO721" s="44">
        <f>SUM(W721:W722)</f>
        <v>2126</v>
      </c>
      <c r="AP721" s="44">
        <f>SUM(X721:X722)</f>
        <v>2126</v>
      </c>
      <c r="AQ721" s="44">
        <f>SUM(W723:W724)</f>
        <v>0</v>
      </c>
      <c r="AR721" s="44">
        <f>SUM(X723:X724)</f>
        <v>0</v>
      </c>
      <c r="AS721" s="44">
        <f>SUM(W725:W726)</f>
        <v>0</v>
      </c>
      <c r="AT721" s="44">
        <f>SUM(X725:X726)</f>
        <v>0</v>
      </c>
      <c r="AU721" s="44">
        <f>SUM(W727:W728)</f>
        <v>0</v>
      </c>
      <c r="AV721" s="44">
        <f>SUM(X727:X728)</f>
        <v>0</v>
      </c>
      <c r="AW721" s="44">
        <f>AO721+AQ721+AS721+AU721</f>
        <v>2126</v>
      </c>
      <c r="AX721" s="44">
        <f>AP721+AR721+AT721+AV721</f>
        <v>2126</v>
      </c>
      <c r="AY721" s="44">
        <f>N721-AW721</f>
        <v>0</v>
      </c>
      <c r="AZ721" s="44">
        <f>N721-AX721</f>
        <v>0</v>
      </c>
      <c r="BA721" s="44">
        <f>AW721*100/N721</f>
        <v>100</v>
      </c>
      <c r="BB721" s="45" t="s">
        <v>116</v>
      </c>
      <c r="BC721" s="46" t="s">
        <v>377</v>
      </c>
      <c r="BD721" s="47" t="s">
        <v>375</v>
      </c>
    </row>
    <row r="722" spans="1:56" ht="16.5" customHeight="1" x14ac:dyDescent="0.3">
      <c r="A722" s="51"/>
      <c r="B722" s="47"/>
      <c r="C722" s="51"/>
      <c r="D722" s="15"/>
      <c r="E722" s="15"/>
      <c r="F722" s="15"/>
      <c r="G722" s="15"/>
      <c r="H722" s="15"/>
      <c r="I722" s="15"/>
      <c r="J722" s="15"/>
      <c r="K722" s="51"/>
      <c r="L722" s="47"/>
      <c r="M722" s="52"/>
      <c r="N722" s="45"/>
      <c r="O722" s="14"/>
      <c r="P722" s="14"/>
      <c r="Q722" s="13"/>
      <c r="R722" s="18"/>
      <c r="S722" s="18"/>
      <c r="T722" s="46"/>
      <c r="U722" s="17" t="s">
        <v>465</v>
      </c>
      <c r="V722" s="34" t="s">
        <v>432</v>
      </c>
      <c r="W722" s="1">
        <v>2126</v>
      </c>
      <c r="X722" s="1">
        <v>2126</v>
      </c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7" t="s">
        <v>462</v>
      </c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5"/>
      <c r="BC722" s="46"/>
      <c r="BD722" s="47"/>
    </row>
    <row r="723" spans="1:56" ht="16.5" customHeight="1" x14ac:dyDescent="0.3">
      <c r="A723" s="51"/>
      <c r="B723" s="47"/>
      <c r="C723" s="51"/>
      <c r="D723" s="15"/>
      <c r="E723" s="15"/>
      <c r="F723" s="15"/>
      <c r="G723" s="15"/>
      <c r="H723" s="15"/>
      <c r="I723" s="15"/>
      <c r="J723" s="15"/>
      <c r="K723" s="51"/>
      <c r="L723" s="47"/>
      <c r="M723" s="52"/>
      <c r="N723" s="45"/>
      <c r="O723" s="14"/>
      <c r="P723" s="14"/>
      <c r="Q723" s="13"/>
      <c r="R723" s="18"/>
      <c r="S723" s="18"/>
      <c r="T723" s="46" t="s">
        <v>20</v>
      </c>
      <c r="U723" s="17"/>
      <c r="V723" s="34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7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5"/>
      <c r="BC723" s="46"/>
      <c r="BD723" s="47"/>
    </row>
    <row r="724" spans="1:56" ht="16.5" customHeight="1" x14ac:dyDescent="0.3">
      <c r="A724" s="51"/>
      <c r="B724" s="47"/>
      <c r="C724" s="51"/>
      <c r="D724" s="15"/>
      <c r="E724" s="15"/>
      <c r="F724" s="15"/>
      <c r="G724" s="15"/>
      <c r="H724" s="15"/>
      <c r="I724" s="15"/>
      <c r="J724" s="15"/>
      <c r="K724" s="51"/>
      <c r="L724" s="47"/>
      <c r="M724" s="52"/>
      <c r="N724" s="45"/>
      <c r="O724" s="14"/>
      <c r="P724" s="14"/>
      <c r="Q724" s="13"/>
      <c r="R724" s="18"/>
      <c r="S724" s="18"/>
      <c r="T724" s="46"/>
      <c r="U724" s="17"/>
      <c r="V724" s="34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7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5"/>
      <c r="BC724" s="46"/>
      <c r="BD724" s="47"/>
    </row>
    <row r="725" spans="1:56" ht="16.5" customHeight="1" x14ac:dyDescent="0.3">
      <c r="A725" s="51"/>
      <c r="B725" s="47"/>
      <c r="C725" s="51"/>
      <c r="D725" s="15"/>
      <c r="E725" s="15"/>
      <c r="F725" s="15"/>
      <c r="G725" s="15"/>
      <c r="H725" s="15"/>
      <c r="I725" s="15"/>
      <c r="J725" s="15"/>
      <c r="K725" s="51"/>
      <c r="L725" s="47"/>
      <c r="M725" s="52"/>
      <c r="N725" s="45"/>
      <c r="O725" s="14"/>
      <c r="P725" s="14"/>
      <c r="Q725" s="13"/>
      <c r="R725" s="18"/>
      <c r="S725" s="18"/>
      <c r="T725" s="46" t="s">
        <v>13</v>
      </c>
      <c r="U725" s="17"/>
      <c r="V725" s="34"/>
      <c r="W725" s="1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7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5"/>
      <c r="BC725" s="46"/>
      <c r="BD725" s="47"/>
    </row>
    <row r="726" spans="1:56" ht="16.5" customHeight="1" x14ac:dyDescent="0.3">
      <c r="A726" s="51"/>
      <c r="B726" s="47"/>
      <c r="C726" s="51"/>
      <c r="D726" s="15"/>
      <c r="E726" s="15"/>
      <c r="F726" s="15"/>
      <c r="G726" s="15"/>
      <c r="H726" s="15"/>
      <c r="I726" s="15"/>
      <c r="J726" s="15"/>
      <c r="K726" s="51"/>
      <c r="L726" s="47"/>
      <c r="M726" s="52"/>
      <c r="N726" s="45"/>
      <c r="O726" s="14"/>
      <c r="P726" s="14"/>
      <c r="Q726" s="13"/>
      <c r="R726" s="18"/>
      <c r="S726" s="18"/>
      <c r="T726" s="46"/>
      <c r="U726" s="17"/>
      <c r="V726" s="34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3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5"/>
      <c r="BC726" s="46"/>
      <c r="BD726" s="47"/>
    </row>
    <row r="727" spans="1:56" ht="16.5" customHeight="1" x14ac:dyDescent="0.3">
      <c r="A727" s="51"/>
      <c r="B727" s="47"/>
      <c r="C727" s="51"/>
      <c r="D727" s="15"/>
      <c r="E727" s="15"/>
      <c r="F727" s="15"/>
      <c r="G727" s="15"/>
      <c r="H727" s="15"/>
      <c r="I727" s="15"/>
      <c r="J727" s="15"/>
      <c r="K727" s="51"/>
      <c r="L727" s="47"/>
      <c r="M727" s="52"/>
      <c r="N727" s="45"/>
      <c r="O727" s="14"/>
      <c r="P727" s="14"/>
      <c r="Q727" s="13"/>
      <c r="R727" s="18"/>
      <c r="S727" s="18"/>
      <c r="T727" s="46" t="s">
        <v>21</v>
      </c>
      <c r="U727" s="17"/>
      <c r="V727" s="34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7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5"/>
      <c r="BC727" s="46"/>
      <c r="BD727" s="47"/>
    </row>
    <row r="728" spans="1:56" ht="16.5" customHeight="1" x14ac:dyDescent="0.3">
      <c r="A728" s="51"/>
      <c r="B728" s="47"/>
      <c r="C728" s="51"/>
      <c r="D728" s="15"/>
      <c r="E728" s="15"/>
      <c r="F728" s="15"/>
      <c r="G728" s="15"/>
      <c r="H728" s="15"/>
      <c r="I728" s="15"/>
      <c r="J728" s="15"/>
      <c r="K728" s="51"/>
      <c r="L728" s="47"/>
      <c r="M728" s="52"/>
      <c r="N728" s="45"/>
      <c r="O728" s="14"/>
      <c r="P728" s="14"/>
      <c r="Q728" s="13"/>
      <c r="R728" s="18"/>
      <c r="S728" s="18"/>
      <c r="T728" s="46"/>
      <c r="U728" s="17"/>
      <c r="V728" s="17"/>
      <c r="W728" s="12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7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5"/>
      <c r="BC728" s="46"/>
      <c r="BD728" s="47"/>
    </row>
    <row r="729" spans="1:56" ht="66" customHeight="1" x14ac:dyDescent="0.3">
      <c r="A729" s="51" t="s">
        <v>30</v>
      </c>
      <c r="B729" s="47">
        <v>33600000</v>
      </c>
      <c r="C729" s="51" t="s">
        <v>89</v>
      </c>
      <c r="D729" s="15"/>
      <c r="E729" s="15"/>
      <c r="F729" s="15"/>
      <c r="G729" s="15"/>
      <c r="H729" s="15"/>
      <c r="I729" s="15"/>
      <c r="J729" s="15"/>
      <c r="K729" s="51" t="s">
        <v>86</v>
      </c>
      <c r="L729" s="47" t="s">
        <v>372</v>
      </c>
      <c r="M729" s="52" t="s">
        <v>373</v>
      </c>
      <c r="N729" s="45">
        <v>228</v>
      </c>
      <c r="O729" s="14"/>
      <c r="P729" s="14"/>
      <c r="Q729" s="13"/>
      <c r="R729" s="18"/>
      <c r="S729" s="18"/>
      <c r="T729" s="46" t="s">
        <v>11</v>
      </c>
      <c r="U729" s="17"/>
      <c r="V729" s="34"/>
      <c r="W729" s="1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7"/>
      <c r="AO729" s="44">
        <f>SUM(W729:W730)</f>
        <v>228</v>
      </c>
      <c r="AP729" s="44">
        <f>SUM(X729:X730)</f>
        <v>228</v>
      </c>
      <c r="AQ729" s="44">
        <f>SUM(W731:W732)</f>
        <v>0</v>
      </c>
      <c r="AR729" s="44">
        <f>SUM(X731:X732)</f>
        <v>0</v>
      </c>
      <c r="AS729" s="44">
        <f>SUM(W733:W734)</f>
        <v>0</v>
      </c>
      <c r="AT729" s="44">
        <f>SUM(X733:X734)</f>
        <v>0</v>
      </c>
      <c r="AU729" s="44">
        <f>SUM(W735:W736)</f>
        <v>0</v>
      </c>
      <c r="AV729" s="44">
        <f>SUM(X735:X736)</f>
        <v>0</v>
      </c>
      <c r="AW729" s="44">
        <f>AO729+AQ729+AS729+AU729</f>
        <v>228</v>
      </c>
      <c r="AX729" s="44">
        <f>AP729+AR729+AT729+AV729</f>
        <v>228</v>
      </c>
      <c r="AY729" s="44">
        <f>N729-AW729</f>
        <v>0</v>
      </c>
      <c r="AZ729" s="44">
        <f>N729-AX729</f>
        <v>0</v>
      </c>
      <c r="BA729" s="44">
        <f>AW729*100/N729</f>
        <v>100</v>
      </c>
      <c r="BB729" s="45" t="s">
        <v>116</v>
      </c>
      <c r="BC729" s="46" t="s">
        <v>378</v>
      </c>
      <c r="BD729" s="47" t="s">
        <v>372</v>
      </c>
    </row>
    <row r="730" spans="1:56" ht="16.5" customHeight="1" x14ac:dyDescent="0.3">
      <c r="A730" s="51"/>
      <c r="B730" s="47"/>
      <c r="C730" s="51"/>
      <c r="D730" s="15"/>
      <c r="E730" s="15"/>
      <c r="F730" s="15"/>
      <c r="G730" s="15"/>
      <c r="H730" s="15"/>
      <c r="I730" s="15"/>
      <c r="J730" s="15"/>
      <c r="K730" s="51"/>
      <c r="L730" s="47"/>
      <c r="M730" s="52"/>
      <c r="N730" s="45"/>
      <c r="O730" s="14"/>
      <c r="P730" s="14"/>
      <c r="Q730" s="13"/>
      <c r="R730" s="18"/>
      <c r="S730" s="18"/>
      <c r="T730" s="46"/>
      <c r="U730" s="17" t="s">
        <v>448</v>
      </c>
      <c r="V730" s="34" t="s">
        <v>447</v>
      </c>
      <c r="W730" s="1">
        <v>228</v>
      </c>
      <c r="X730" s="12">
        <v>228</v>
      </c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7" t="s">
        <v>440</v>
      </c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5"/>
      <c r="BC730" s="46"/>
      <c r="BD730" s="47"/>
    </row>
    <row r="731" spans="1:56" ht="16.5" customHeight="1" x14ac:dyDescent="0.3">
      <c r="A731" s="51"/>
      <c r="B731" s="47"/>
      <c r="C731" s="51"/>
      <c r="D731" s="15"/>
      <c r="E731" s="15"/>
      <c r="F731" s="15"/>
      <c r="G731" s="15"/>
      <c r="H731" s="15"/>
      <c r="I731" s="15"/>
      <c r="J731" s="15"/>
      <c r="K731" s="51"/>
      <c r="L731" s="47"/>
      <c r="M731" s="52"/>
      <c r="N731" s="45"/>
      <c r="O731" s="14"/>
      <c r="P731" s="14"/>
      <c r="Q731" s="13"/>
      <c r="R731" s="18"/>
      <c r="S731" s="18"/>
      <c r="T731" s="46" t="s">
        <v>20</v>
      </c>
      <c r="U731" s="17"/>
      <c r="V731" s="34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7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5"/>
      <c r="BC731" s="46"/>
      <c r="BD731" s="47"/>
    </row>
    <row r="732" spans="1:56" ht="16.5" customHeight="1" x14ac:dyDescent="0.3">
      <c r="A732" s="51"/>
      <c r="B732" s="47"/>
      <c r="C732" s="51"/>
      <c r="D732" s="15"/>
      <c r="E732" s="15"/>
      <c r="F732" s="15"/>
      <c r="G732" s="15"/>
      <c r="H732" s="15"/>
      <c r="I732" s="15"/>
      <c r="J732" s="15"/>
      <c r="K732" s="51"/>
      <c r="L732" s="47"/>
      <c r="M732" s="52"/>
      <c r="N732" s="45"/>
      <c r="O732" s="14"/>
      <c r="P732" s="14"/>
      <c r="Q732" s="13"/>
      <c r="R732" s="18"/>
      <c r="S732" s="18"/>
      <c r="T732" s="46"/>
      <c r="U732" s="17"/>
      <c r="V732" s="34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7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5"/>
      <c r="BC732" s="46"/>
      <c r="BD732" s="47"/>
    </row>
    <row r="733" spans="1:56" ht="16.5" customHeight="1" x14ac:dyDescent="0.3">
      <c r="A733" s="51"/>
      <c r="B733" s="47"/>
      <c r="C733" s="51"/>
      <c r="D733" s="15"/>
      <c r="E733" s="15"/>
      <c r="F733" s="15"/>
      <c r="G733" s="15"/>
      <c r="H733" s="15"/>
      <c r="I733" s="15"/>
      <c r="J733" s="15"/>
      <c r="K733" s="51"/>
      <c r="L733" s="47"/>
      <c r="M733" s="52"/>
      <c r="N733" s="45"/>
      <c r="O733" s="14"/>
      <c r="P733" s="14"/>
      <c r="Q733" s="13"/>
      <c r="R733" s="18"/>
      <c r="S733" s="18"/>
      <c r="T733" s="46" t="s">
        <v>13</v>
      </c>
      <c r="U733" s="17"/>
      <c r="V733" s="34"/>
      <c r="W733" s="1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7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5"/>
      <c r="BC733" s="46"/>
      <c r="BD733" s="47"/>
    </row>
    <row r="734" spans="1:56" ht="16.5" customHeight="1" x14ac:dyDescent="0.3">
      <c r="A734" s="51"/>
      <c r="B734" s="47"/>
      <c r="C734" s="51"/>
      <c r="D734" s="15"/>
      <c r="E734" s="15"/>
      <c r="F734" s="15"/>
      <c r="G734" s="15"/>
      <c r="H734" s="15"/>
      <c r="I734" s="15"/>
      <c r="J734" s="15"/>
      <c r="K734" s="51"/>
      <c r="L734" s="47"/>
      <c r="M734" s="52"/>
      <c r="N734" s="45"/>
      <c r="O734" s="14"/>
      <c r="P734" s="14"/>
      <c r="Q734" s="13"/>
      <c r="R734" s="18"/>
      <c r="S734" s="18"/>
      <c r="T734" s="46"/>
      <c r="U734" s="17"/>
      <c r="V734" s="34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3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5"/>
      <c r="BC734" s="46"/>
      <c r="BD734" s="47"/>
    </row>
    <row r="735" spans="1:56" ht="16.5" customHeight="1" x14ac:dyDescent="0.3">
      <c r="A735" s="51"/>
      <c r="B735" s="47"/>
      <c r="C735" s="51"/>
      <c r="D735" s="15"/>
      <c r="E735" s="15"/>
      <c r="F735" s="15"/>
      <c r="G735" s="15"/>
      <c r="H735" s="15"/>
      <c r="I735" s="15"/>
      <c r="J735" s="15"/>
      <c r="K735" s="51"/>
      <c r="L735" s="47"/>
      <c r="M735" s="52"/>
      <c r="N735" s="45"/>
      <c r="O735" s="14"/>
      <c r="P735" s="14"/>
      <c r="Q735" s="13"/>
      <c r="R735" s="18"/>
      <c r="S735" s="18"/>
      <c r="T735" s="46" t="s">
        <v>21</v>
      </c>
      <c r="U735" s="17"/>
      <c r="V735" s="34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7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5"/>
      <c r="BC735" s="46"/>
      <c r="BD735" s="47"/>
    </row>
    <row r="736" spans="1:56" ht="16.5" customHeight="1" x14ac:dyDescent="0.3">
      <c r="A736" s="51"/>
      <c r="B736" s="47"/>
      <c r="C736" s="51"/>
      <c r="D736" s="15"/>
      <c r="E736" s="15"/>
      <c r="F736" s="15"/>
      <c r="G736" s="15"/>
      <c r="H736" s="15"/>
      <c r="I736" s="15"/>
      <c r="J736" s="15"/>
      <c r="K736" s="51"/>
      <c r="L736" s="47"/>
      <c r="M736" s="52"/>
      <c r="N736" s="45"/>
      <c r="O736" s="14"/>
      <c r="P736" s="14"/>
      <c r="Q736" s="13"/>
      <c r="R736" s="18"/>
      <c r="S736" s="18"/>
      <c r="T736" s="46"/>
      <c r="U736" s="17"/>
      <c r="V736" s="17"/>
      <c r="W736" s="12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7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5"/>
      <c r="BC736" s="46"/>
      <c r="BD736" s="47"/>
    </row>
    <row r="737" spans="1:56" ht="15.75" customHeight="1" x14ac:dyDescent="0.3">
      <c r="A737" s="51" t="s">
        <v>30</v>
      </c>
      <c r="B737" s="47">
        <v>33600000</v>
      </c>
      <c r="C737" s="51" t="s">
        <v>244</v>
      </c>
      <c r="D737" s="15"/>
      <c r="E737" s="15"/>
      <c r="F737" s="15"/>
      <c r="G737" s="15"/>
      <c r="H737" s="15"/>
      <c r="I737" s="15"/>
      <c r="J737" s="15"/>
      <c r="K737" s="51" t="s">
        <v>177</v>
      </c>
      <c r="L737" s="47" t="s">
        <v>358</v>
      </c>
      <c r="M737" s="52" t="s">
        <v>332</v>
      </c>
      <c r="N737" s="45">
        <v>825</v>
      </c>
      <c r="O737" s="46" t="s">
        <v>23</v>
      </c>
      <c r="P737" s="46" t="s">
        <v>23</v>
      </c>
      <c r="Q737" s="45">
        <v>0</v>
      </c>
      <c r="R737" s="53" t="s">
        <v>333</v>
      </c>
      <c r="S737" s="53" t="s">
        <v>334</v>
      </c>
      <c r="T737" s="46" t="s">
        <v>11</v>
      </c>
      <c r="U737" s="17" t="s">
        <v>430</v>
      </c>
      <c r="V737" s="34"/>
      <c r="W737" s="1">
        <v>825</v>
      </c>
      <c r="X737" s="12">
        <v>825</v>
      </c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7" t="s">
        <v>429</v>
      </c>
      <c r="AO737" s="44">
        <f>SUM(W737:W738)</f>
        <v>825</v>
      </c>
      <c r="AP737" s="44">
        <f>SUM(X737:X738)</f>
        <v>825</v>
      </c>
      <c r="AQ737" s="44">
        <f>SUM(W739:W740)</f>
        <v>0</v>
      </c>
      <c r="AR737" s="44">
        <f>SUM(X739:X740)</f>
        <v>0</v>
      </c>
      <c r="AS737" s="44">
        <f>SUM(W741:W742)</f>
        <v>0</v>
      </c>
      <c r="AT737" s="44">
        <f>SUM(X741:X742)</f>
        <v>0</v>
      </c>
      <c r="AU737" s="44">
        <f>SUM(W743:W744)</f>
        <v>0</v>
      </c>
      <c r="AV737" s="44">
        <f>SUM(X743:X744)</f>
        <v>0</v>
      </c>
      <c r="AW737" s="44">
        <f>AO737+AQ737+AS737+AU737</f>
        <v>825</v>
      </c>
      <c r="AX737" s="44">
        <f>AP737+AR737+AT737+AV737</f>
        <v>825</v>
      </c>
      <c r="AY737" s="44">
        <f>N737-AW737</f>
        <v>0</v>
      </c>
      <c r="AZ737" s="44">
        <f>N737-AX737</f>
        <v>0</v>
      </c>
      <c r="BA737" s="44">
        <f>AW737*100/N737</f>
        <v>100</v>
      </c>
      <c r="BB737" s="45" t="s">
        <v>116</v>
      </c>
      <c r="BC737" s="46" t="s">
        <v>331</v>
      </c>
      <c r="BD737" s="47" t="s">
        <v>358</v>
      </c>
    </row>
    <row r="738" spans="1:56" ht="15.75" customHeight="1" x14ac:dyDescent="0.3">
      <c r="A738" s="51"/>
      <c r="B738" s="47"/>
      <c r="C738" s="51"/>
      <c r="D738" s="15"/>
      <c r="E738" s="15"/>
      <c r="F738" s="15"/>
      <c r="G738" s="15"/>
      <c r="H738" s="15"/>
      <c r="I738" s="15"/>
      <c r="J738" s="15"/>
      <c r="K738" s="51"/>
      <c r="L738" s="47"/>
      <c r="M738" s="52"/>
      <c r="N738" s="45"/>
      <c r="O738" s="46"/>
      <c r="P738" s="46"/>
      <c r="Q738" s="45"/>
      <c r="R738" s="53"/>
      <c r="S738" s="53"/>
      <c r="T738" s="46"/>
      <c r="U738" s="17"/>
      <c r="V738" s="34"/>
      <c r="W738" s="1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7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5"/>
      <c r="BC738" s="46"/>
      <c r="BD738" s="47"/>
    </row>
    <row r="739" spans="1:56" ht="15.75" customHeight="1" x14ac:dyDescent="0.3">
      <c r="A739" s="51"/>
      <c r="B739" s="47"/>
      <c r="C739" s="51"/>
      <c r="D739" s="15"/>
      <c r="E739" s="15"/>
      <c r="F739" s="15"/>
      <c r="G739" s="15"/>
      <c r="H739" s="15"/>
      <c r="I739" s="15"/>
      <c r="J739" s="15"/>
      <c r="K739" s="51"/>
      <c r="L739" s="47"/>
      <c r="M739" s="52"/>
      <c r="N739" s="45"/>
      <c r="O739" s="46"/>
      <c r="P739" s="46"/>
      <c r="Q739" s="45"/>
      <c r="R739" s="53"/>
      <c r="S739" s="53"/>
      <c r="T739" s="46" t="s">
        <v>20</v>
      </c>
      <c r="U739" s="17"/>
      <c r="V739" s="34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7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5"/>
      <c r="BC739" s="46"/>
      <c r="BD739" s="47"/>
    </row>
    <row r="740" spans="1:56" ht="15.75" customHeight="1" x14ac:dyDescent="0.3">
      <c r="A740" s="51"/>
      <c r="B740" s="47"/>
      <c r="C740" s="51"/>
      <c r="D740" s="15"/>
      <c r="E740" s="15"/>
      <c r="F740" s="15"/>
      <c r="G740" s="15"/>
      <c r="H740" s="15"/>
      <c r="I740" s="15"/>
      <c r="J740" s="15"/>
      <c r="K740" s="51"/>
      <c r="L740" s="47"/>
      <c r="M740" s="52"/>
      <c r="N740" s="45"/>
      <c r="O740" s="46"/>
      <c r="P740" s="46"/>
      <c r="Q740" s="45"/>
      <c r="R740" s="53"/>
      <c r="S740" s="53"/>
      <c r="T740" s="46"/>
      <c r="U740" s="17"/>
      <c r="V740" s="34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7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5"/>
      <c r="BC740" s="46"/>
      <c r="BD740" s="47"/>
    </row>
    <row r="741" spans="1:56" ht="15.75" customHeight="1" x14ac:dyDescent="0.3">
      <c r="A741" s="51"/>
      <c r="B741" s="47"/>
      <c r="C741" s="51"/>
      <c r="D741" s="15"/>
      <c r="E741" s="15"/>
      <c r="F741" s="15"/>
      <c r="G741" s="15"/>
      <c r="H741" s="15"/>
      <c r="I741" s="15"/>
      <c r="J741" s="15"/>
      <c r="K741" s="51"/>
      <c r="L741" s="47"/>
      <c r="M741" s="52"/>
      <c r="N741" s="45"/>
      <c r="O741" s="46"/>
      <c r="P741" s="46"/>
      <c r="Q741" s="45"/>
      <c r="R741" s="53"/>
      <c r="S741" s="53"/>
      <c r="T741" s="46" t="s">
        <v>13</v>
      </c>
      <c r="U741" s="17"/>
      <c r="V741" s="34"/>
      <c r="W741" s="1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7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5"/>
      <c r="BC741" s="46"/>
      <c r="BD741" s="47"/>
    </row>
    <row r="742" spans="1:56" ht="15.75" customHeight="1" x14ac:dyDescent="0.3">
      <c r="A742" s="51"/>
      <c r="B742" s="47"/>
      <c r="C742" s="51"/>
      <c r="D742" s="15"/>
      <c r="E742" s="15"/>
      <c r="F742" s="15"/>
      <c r="G742" s="15"/>
      <c r="H742" s="15"/>
      <c r="I742" s="15"/>
      <c r="J742" s="15"/>
      <c r="K742" s="51"/>
      <c r="L742" s="47"/>
      <c r="M742" s="52"/>
      <c r="N742" s="45"/>
      <c r="O742" s="46"/>
      <c r="P742" s="46"/>
      <c r="Q742" s="45"/>
      <c r="R742" s="53"/>
      <c r="S742" s="53"/>
      <c r="T742" s="46"/>
      <c r="U742" s="17"/>
      <c r="V742" s="34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3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5"/>
      <c r="BC742" s="46"/>
      <c r="BD742" s="47"/>
    </row>
    <row r="743" spans="1:56" ht="15.75" customHeight="1" x14ac:dyDescent="0.3">
      <c r="A743" s="51"/>
      <c r="B743" s="47"/>
      <c r="C743" s="51"/>
      <c r="D743" s="15"/>
      <c r="E743" s="15"/>
      <c r="F743" s="15"/>
      <c r="G743" s="15"/>
      <c r="H743" s="15"/>
      <c r="I743" s="15"/>
      <c r="J743" s="15"/>
      <c r="K743" s="51"/>
      <c r="L743" s="47"/>
      <c r="M743" s="52"/>
      <c r="N743" s="45"/>
      <c r="O743" s="46"/>
      <c r="P743" s="46"/>
      <c r="Q743" s="45"/>
      <c r="R743" s="53"/>
      <c r="S743" s="53"/>
      <c r="T743" s="46" t="s">
        <v>21</v>
      </c>
      <c r="U743" s="17"/>
      <c r="V743" s="34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7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5"/>
      <c r="BC743" s="46"/>
      <c r="BD743" s="47"/>
    </row>
    <row r="744" spans="1:56" ht="15.75" customHeight="1" x14ac:dyDescent="0.3">
      <c r="A744" s="51"/>
      <c r="B744" s="47"/>
      <c r="C744" s="51"/>
      <c r="D744" s="15"/>
      <c r="E744" s="15"/>
      <c r="F744" s="15"/>
      <c r="G744" s="15"/>
      <c r="H744" s="15"/>
      <c r="I744" s="15"/>
      <c r="J744" s="15"/>
      <c r="K744" s="51"/>
      <c r="L744" s="47"/>
      <c r="M744" s="52"/>
      <c r="N744" s="45"/>
      <c r="O744" s="46"/>
      <c r="P744" s="46"/>
      <c r="Q744" s="45"/>
      <c r="R744" s="53"/>
      <c r="S744" s="53"/>
      <c r="T744" s="46"/>
      <c r="U744" s="17"/>
      <c r="V744" s="17"/>
      <c r="W744" s="12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7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5"/>
      <c r="BC744" s="46"/>
      <c r="BD744" s="47"/>
    </row>
    <row r="745" spans="1:56" ht="15.75" customHeight="1" x14ac:dyDescent="0.3">
      <c r="A745" s="46" t="s">
        <v>30</v>
      </c>
      <c r="B745" s="47">
        <v>33600000</v>
      </c>
      <c r="C745" s="51" t="s">
        <v>322</v>
      </c>
      <c r="D745" s="15"/>
      <c r="E745" s="15"/>
      <c r="F745" s="15"/>
      <c r="G745" s="15"/>
      <c r="H745" s="15"/>
      <c r="I745" s="15"/>
      <c r="J745" s="15"/>
      <c r="K745" s="51" t="s">
        <v>1065</v>
      </c>
      <c r="L745" s="47" t="s">
        <v>330</v>
      </c>
      <c r="M745" s="52" t="s">
        <v>323</v>
      </c>
      <c r="N745" s="45">
        <v>86</v>
      </c>
      <c r="O745" s="46" t="s">
        <v>23</v>
      </c>
      <c r="P745" s="46" t="s">
        <v>23</v>
      </c>
      <c r="Q745" s="45">
        <v>0</v>
      </c>
      <c r="R745" s="53" t="s">
        <v>283</v>
      </c>
      <c r="S745" s="53" t="s">
        <v>86</v>
      </c>
      <c r="T745" s="46" t="s">
        <v>11</v>
      </c>
      <c r="U745" s="17"/>
      <c r="V745" s="34"/>
      <c r="W745" s="1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7"/>
      <c r="AO745" s="44">
        <f>SUM(W745:W746)</f>
        <v>64.5</v>
      </c>
      <c r="AP745" s="44">
        <f>SUM(X745:X746)</f>
        <v>64.5</v>
      </c>
      <c r="AQ745" s="44">
        <f>SUM(W747:W748)</f>
        <v>21.5</v>
      </c>
      <c r="AR745" s="44">
        <f>SUM(X747:X748)</f>
        <v>21.5</v>
      </c>
      <c r="AS745" s="44">
        <f>SUM(W749:W750)</f>
        <v>0</v>
      </c>
      <c r="AT745" s="44">
        <f>SUM(X749:X750)</f>
        <v>0</v>
      </c>
      <c r="AU745" s="44">
        <f>SUM(W751:W752)</f>
        <v>0</v>
      </c>
      <c r="AV745" s="44">
        <f>SUM(X751:X752)</f>
        <v>0</v>
      </c>
      <c r="AW745" s="44">
        <f>AO745+AQ745+AS745+AU745</f>
        <v>86</v>
      </c>
      <c r="AX745" s="44">
        <f>AP745+AR745+AT745+AV745</f>
        <v>86</v>
      </c>
      <c r="AY745" s="44">
        <f>N745-AW745</f>
        <v>0</v>
      </c>
      <c r="AZ745" s="44">
        <f>N745-AX745</f>
        <v>0</v>
      </c>
      <c r="BA745" s="44">
        <f>AW745*100/N745</f>
        <v>100</v>
      </c>
      <c r="BB745" s="45"/>
      <c r="BC745" s="46" t="s">
        <v>91</v>
      </c>
      <c r="BD745" s="47" t="s">
        <v>330</v>
      </c>
    </row>
    <row r="746" spans="1:56" ht="15.75" customHeight="1" x14ac:dyDescent="0.3">
      <c r="A746" s="46"/>
      <c r="B746" s="47"/>
      <c r="C746" s="51"/>
      <c r="D746" s="15"/>
      <c r="E746" s="15"/>
      <c r="F746" s="15"/>
      <c r="G746" s="15"/>
      <c r="H746" s="15"/>
      <c r="I746" s="15"/>
      <c r="J746" s="15"/>
      <c r="K746" s="51"/>
      <c r="L746" s="47"/>
      <c r="M746" s="52"/>
      <c r="N746" s="45"/>
      <c r="O746" s="46"/>
      <c r="P746" s="46"/>
      <c r="Q746" s="45"/>
      <c r="R746" s="53"/>
      <c r="S746" s="53"/>
      <c r="T746" s="46"/>
      <c r="U746" s="17" t="s">
        <v>457</v>
      </c>
      <c r="V746" s="34" t="s">
        <v>417</v>
      </c>
      <c r="W746" s="1">
        <v>64.5</v>
      </c>
      <c r="X746" s="1">
        <v>64.5</v>
      </c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7" t="s">
        <v>447</v>
      </c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5"/>
      <c r="BC746" s="46"/>
      <c r="BD746" s="47"/>
    </row>
    <row r="747" spans="1:56" ht="15.75" customHeight="1" x14ac:dyDescent="0.3">
      <c r="A747" s="46"/>
      <c r="B747" s="47"/>
      <c r="C747" s="51"/>
      <c r="D747" s="15"/>
      <c r="E747" s="15"/>
      <c r="F747" s="15"/>
      <c r="G747" s="15"/>
      <c r="H747" s="15"/>
      <c r="I747" s="15"/>
      <c r="J747" s="15"/>
      <c r="K747" s="51"/>
      <c r="L747" s="47"/>
      <c r="M747" s="52"/>
      <c r="N747" s="45"/>
      <c r="O747" s="46"/>
      <c r="P747" s="46"/>
      <c r="Q747" s="45"/>
      <c r="R747" s="53"/>
      <c r="S747" s="53"/>
      <c r="T747" s="46" t="s">
        <v>20</v>
      </c>
      <c r="U747" s="17"/>
      <c r="V747" s="34"/>
      <c r="W747" s="1">
        <v>21.5</v>
      </c>
      <c r="X747" s="1">
        <v>21.5</v>
      </c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7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5"/>
      <c r="BC747" s="46"/>
      <c r="BD747" s="47"/>
    </row>
    <row r="748" spans="1:56" ht="15.75" customHeight="1" x14ac:dyDescent="0.3">
      <c r="A748" s="46"/>
      <c r="B748" s="47"/>
      <c r="C748" s="51"/>
      <c r="D748" s="15"/>
      <c r="E748" s="15"/>
      <c r="F748" s="15"/>
      <c r="G748" s="15"/>
      <c r="H748" s="15"/>
      <c r="I748" s="15"/>
      <c r="J748" s="15"/>
      <c r="K748" s="51"/>
      <c r="L748" s="47"/>
      <c r="M748" s="52"/>
      <c r="N748" s="45"/>
      <c r="O748" s="46"/>
      <c r="P748" s="46"/>
      <c r="Q748" s="45"/>
      <c r="R748" s="53"/>
      <c r="S748" s="53"/>
      <c r="T748" s="46"/>
      <c r="U748" s="17"/>
      <c r="V748" s="34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7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5"/>
      <c r="BC748" s="46"/>
      <c r="BD748" s="47"/>
    </row>
    <row r="749" spans="1:56" ht="15.75" customHeight="1" x14ac:dyDescent="0.3">
      <c r="A749" s="46"/>
      <c r="B749" s="47"/>
      <c r="C749" s="51"/>
      <c r="D749" s="15"/>
      <c r="E749" s="15"/>
      <c r="F749" s="15"/>
      <c r="G749" s="15"/>
      <c r="H749" s="15"/>
      <c r="I749" s="15"/>
      <c r="J749" s="15"/>
      <c r="K749" s="51"/>
      <c r="L749" s="47"/>
      <c r="M749" s="52"/>
      <c r="N749" s="45"/>
      <c r="O749" s="46"/>
      <c r="P749" s="46"/>
      <c r="Q749" s="45"/>
      <c r="R749" s="53"/>
      <c r="S749" s="53"/>
      <c r="T749" s="46" t="s">
        <v>13</v>
      </c>
      <c r="U749" s="17"/>
      <c r="V749" s="34"/>
      <c r="W749" s="1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7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5"/>
      <c r="BC749" s="46"/>
      <c r="BD749" s="47"/>
    </row>
    <row r="750" spans="1:56" ht="15.75" customHeight="1" x14ac:dyDescent="0.3">
      <c r="A750" s="46"/>
      <c r="B750" s="47"/>
      <c r="C750" s="51"/>
      <c r="D750" s="15"/>
      <c r="E750" s="15"/>
      <c r="F750" s="15"/>
      <c r="G750" s="15"/>
      <c r="H750" s="15"/>
      <c r="I750" s="15"/>
      <c r="J750" s="15"/>
      <c r="K750" s="51"/>
      <c r="L750" s="47"/>
      <c r="M750" s="52"/>
      <c r="N750" s="45"/>
      <c r="O750" s="46"/>
      <c r="P750" s="46"/>
      <c r="Q750" s="45"/>
      <c r="R750" s="53"/>
      <c r="S750" s="53"/>
      <c r="T750" s="46"/>
      <c r="U750" s="17"/>
      <c r="V750" s="34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3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5"/>
      <c r="BC750" s="46"/>
      <c r="BD750" s="47"/>
    </row>
    <row r="751" spans="1:56" ht="15.75" customHeight="1" x14ac:dyDescent="0.3">
      <c r="A751" s="46"/>
      <c r="B751" s="47"/>
      <c r="C751" s="51"/>
      <c r="D751" s="15"/>
      <c r="E751" s="15"/>
      <c r="F751" s="15"/>
      <c r="G751" s="15"/>
      <c r="H751" s="15"/>
      <c r="I751" s="15"/>
      <c r="J751" s="15"/>
      <c r="K751" s="51"/>
      <c r="L751" s="47"/>
      <c r="M751" s="52"/>
      <c r="N751" s="45"/>
      <c r="O751" s="46"/>
      <c r="P751" s="46"/>
      <c r="Q751" s="45"/>
      <c r="R751" s="53"/>
      <c r="S751" s="53"/>
      <c r="T751" s="46" t="s">
        <v>21</v>
      </c>
      <c r="U751" s="17"/>
      <c r="V751" s="34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7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5"/>
      <c r="BC751" s="46"/>
      <c r="BD751" s="47"/>
    </row>
    <row r="752" spans="1:56" ht="15.75" customHeight="1" x14ac:dyDescent="0.3">
      <c r="A752" s="46"/>
      <c r="B752" s="47"/>
      <c r="C752" s="51"/>
      <c r="D752" s="15"/>
      <c r="E752" s="15"/>
      <c r="F752" s="15"/>
      <c r="G752" s="15"/>
      <c r="H752" s="15"/>
      <c r="I752" s="15"/>
      <c r="J752" s="15"/>
      <c r="K752" s="51"/>
      <c r="L752" s="47"/>
      <c r="M752" s="52"/>
      <c r="N752" s="45"/>
      <c r="O752" s="46"/>
      <c r="P752" s="46"/>
      <c r="Q752" s="45"/>
      <c r="R752" s="53"/>
      <c r="S752" s="53"/>
      <c r="T752" s="46"/>
      <c r="U752" s="17"/>
      <c r="V752" s="17"/>
      <c r="W752" s="12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7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5"/>
      <c r="BC752" s="46"/>
      <c r="BD752" s="47"/>
    </row>
    <row r="753" spans="1:56" ht="15.75" customHeight="1" x14ac:dyDescent="0.3">
      <c r="A753" s="46" t="s">
        <v>30</v>
      </c>
      <c r="B753" s="47">
        <v>33600000</v>
      </c>
      <c r="C753" s="51" t="s">
        <v>321</v>
      </c>
      <c r="D753" s="15"/>
      <c r="E753" s="15"/>
      <c r="F753" s="15"/>
      <c r="G753" s="15"/>
      <c r="H753" s="15"/>
      <c r="I753" s="15"/>
      <c r="J753" s="15"/>
      <c r="K753" s="51" t="s">
        <v>1065</v>
      </c>
      <c r="L753" s="47" t="s">
        <v>317</v>
      </c>
      <c r="M753" s="52" t="s">
        <v>313</v>
      </c>
      <c r="N753" s="45">
        <v>456</v>
      </c>
      <c r="O753" s="46" t="s">
        <v>23</v>
      </c>
      <c r="P753" s="46" t="s">
        <v>23</v>
      </c>
      <c r="Q753" s="45">
        <v>0</v>
      </c>
      <c r="R753" s="53" t="s">
        <v>283</v>
      </c>
      <c r="S753" s="53" t="s">
        <v>86</v>
      </c>
      <c r="T753" s="46" t="s">
        <v>11</v>
      </c>
      <c r="U753" s="17"/>
      <c r="V753" s="34"/>
      <c r="W753" s="1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7"/>
      <c r="AO753" s="44">
        <f>SUM(W753:W754)</f>
        <v>456</v>
      </c>
      <c r="AP753" s="44">
        <f>SUM(X753:X754)</f>
        <v>456</v>
      </c>
      <c r="AQ753" s="44">
        <f>SUM(W755:W756)</f>
        <v>0</v>
      </c>
      <c r="AR753" s="44">
        <f>SUM(X755:X756)</f>
        <v>0</v>
      </c>
      <c r="AS753" s="44">
        <f>SUM(W757:W758)</f>
        <v>0</v>
      </c>
      <c r="AT753" s="44">
        <f>SUM(X757:X758)</f>
        <v>0</v>
      </c>
      <c r="AU753" s="44">
        <f>SUM(W759:W760)</f>
        <v>0</v>
      </c>
      <c r="AV753" s="44">
        <f>SUM(X759:X760)</f>
        <v>0</v>
      </c>
      <c r="AW753" s="44">
        <f>AO753+AQ753+AS753+AU753</f>
        <v>456</v>
      </c>
      <c r="AX753" s="44">
        <f>AP753+AR753+AT753+AV753</f>
        <v>456</v>
      </c>
      <c r="AY753" s="44">
        <f>N753-AW753</f>
        <v>0</v>
      </c>
      <c r="AZ753" s="44">
        <f>N753-AX753</f>
        <v>0</v>
      </c>
      <c r="BA753" s="44">
        <f>AW753*100/N753</f>
        <v>100</v>
      </c>
      <c r="BB753" s="45" t="s">
        <v>116</v>
      </c>
      <c r="BC753" s="46" t="s">
        <v>91</v>
      </c>
      <c r="BD753" s="47" t="s">
        <v>317</v>
      </c>
    </row>
    <row r="754" spans="1:56" ht="15.75" customHeight="1" x14ac:dyDescent="0.3">
      <c r="A754" s="46"/>
      <c r="B754" s="47"/>
      <c r="C754" s="51"/>
      <c r="D754" s="15"/>
      <c r="E754" s="15"/>
      <c r="F754" s="15"/>
      <c r="G754" s="15"/>
      <c r="H754" s="15"/>
      <c r="I754" s="15"/>
      <c r="J754" s="15"/>
      <c r="K754" s="51"/>
      <c r="L754" s="47"/>
      <c r="M754" s="52"/>
      <c r="N754" s="45"/>
      <c r="O754" s="46"/>
      <c r="P754" s="46"/>
      <c r="Q754" s="45"/>
      <c r="R754" s="53"/>
      <c r="S754" s="53"/>
      <c r="T754" s="46"/>
      <c r="U754" s="17" t="s">
        <v>454</v>
      </c>
      <c r="V754" s="34" t="s">
        <v>455</v>
      </c>
      <c r="W754" s="1">
        <v>456</v>
      </c>
      <c r="X754" s="1">
        <v>456</v>
      </c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7" t="s">
        <v>447</v>
      </c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5"/>
      <c r="BC754" s="46"/>
      <c r="BD754" s="47"/>
    </row>
    <row r="755" spans="1:56" ht="15.75" customHeight="1" x14ac:dyDescent="0.3">
      <c r="A755" s="46"/>
      <c r="B755" s="47"/>
      <c r="C755" s="51"/>
      <c r="D755" s="15"/>
      <c r="E755" s="15"/>
      <c r="F755" s="15"/>
      <c r="G755" s="15"/>
      <c r="H755" s="15"/>
      <c r="I755" s="15"/>
      <c r="J755" s="15"/>
      <c r="K755" s="51"/>
      <c r="L755" s="47"/>
      <c r="M755" s="52"/>
      <c r="N755" s="45"/>
      <c r="O755" s="46"/>
      <c r="P755" s="46"/>
      <c r="Q755" s="45"/>
      <c r="R755" s="53"/>
      <c r="S755" s="53"/>
      <c r="T755" s="46" t="s">
        <v>20</v>
      </c>
      <c r="U755" s="17"/>
      <c r="V755" s="34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7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5"/>
      <c r="BC755" s="46"/>
      <c r="BD755" s="47"/>
    </row>
    <row r="756" spans="1:56" ht="15.75" customHeight="1" x14ac:dyDescent="0.3">
      <c r="A756" s="46"/>
      <c r="B756" s="47"/>
      <c r="C756" s="51"/>
      <c r="D756" s="15"/>
      <c r="E756" s="15"/>
      <c r="F756" s="15"/>
      <c r="G756" s="15"/>
      <c r="H756" s="15"/>
      <c r="I756" s="15"/>
      <c r="J756" s="15"/>
      <c r="K756" s="51"/>
      <c r="L756" s="47"/>
      <c r="M756" s="52"/>
      <c r="N756" s="45"/>
      <c r="O756" s="46"/>
      <c r="P756" s="46"/>
      <c r="Q756" s="45"/>
      <c r="R756" s="53"/>
      <c r="S756" s="53"/>
      <c r="T756" s="46"/>
      <c r="U756" s="17"/>
      <c r="V756" s="34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7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5"/>
      <c r="BC756" s="46"/>
      <c r="BD756" s="47"/>
    </row>
    <row r="757" spans="1:56" ht="15.75" customHeight="1" x14ac:dyDescent="0.3">
      <c r="A757" s="46"/>
      <c r="B757" s="47"/>
      <c r="C757" s="51"/>
      <c r="D757" s="15"/>
      <c r="E757" s="15"/>
      <c r="F757" s="15"/>
      <c r="G757" s="15"/>
      <c r="H757" s="15"/>
      <c r="I757" s="15"/>
      <c r="J757" s="15"/>
      <c r="K757" s="51"/>
      <c r="L757" s="47"/>
      <c r="M757" s="52"/>
      <c r="N757" s="45"/>
      <c r="O757" s="46"/>
      <c r="P757" s="46"/>
      <c r="Q757" s="45"/>
      <c r="R757" s="53"/>
      <c r="S757" s="53"/>
      <c r="T757" s="46" t="s">
        <v>13</v>
      </c>
      <c r="U757" s="17"/>
      <c r="V757" s="34"/>
      <c r="W757" s="1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7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5"/>
      <c r="BC757" s="46"/>
      <c r="BD757" s="47"/>
    </row>
    <row r="758" spans="1:56" ht="15.75" customHeight="1" x14ac:dyDescent="0.3">
      <c r="A758" s="46"/>
      <c r="B758" s="47"/>
      <c r="C758" s="51"/>
      <c r="D758" s="15"/>
      <c r="E758" s="15"/>
      <c r="F758" s="15"/>
      <c r="G758" s="15"/>
      <c r="H758" s="15"/>
      <c r="I758" s="15"/>
      <c r="J758" s="15"/>
      <c r="K758" s="51"/>
      <c r="L758" s="47"/>
      <c r="M758" s="52"/>
      <c r="N758" s="45"/>
      <c r="O758" s="46"/>
      <c r="P758" s="46"/>
      <c r="Q758" s="45"/>
      <c r="R758" s="53"/>
      <c r="S758" s="53"/>
      <c r="T758" s="46"/>
      <c r="U758" s="17"/>
      <c r="V758" s="34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3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5"/>
      <c r="BC758" s="46"/>
      <c r="BD758" s="47"/>
    </row>
    <row r="759" spans="1:56" ht="15.75" customHeight="1" x14ac:dyDescent="0.3">
      <c r="A759" s="46"/>
      <c r="B759" s="47"/>
      <c r="C759" s="51"/>
      <c r="D759" s="15"/>
      <c r="E759" s="15"/>
      <c r="F759" s="15"/>
      <c r="G759" s="15"/>
      <c r="H759" s="15"/>
      <c r="I759" s="15"/>
      <c r="J759" s="15"/>
      <c r="K759" s="51"/>
      <c r="L759" s="47"/>
      <c r="M759" s="52"/>
      <c r="N759" s="45"/>
      <c r="O759" s="46"/>
      <c r="P759" s="46"/>
      <c r="Q759" s="45"/>
      <c r="R759" s="53"/>
      <c r="S759" s="53"/>
      <c r="T759" s="46" t="s">
        <v>21</v>
      </c>
      <c r="U759" s="17"/>
      <c r="V759" s="34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7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5"/>
      <c r="BC759" s="46"/>
      <c r="BD759" s="47"/>
    </row>
    <row r="760" spans="1:56" ht="15.75" customHeight="1" x14ac:dyDescent="0.3">
      <c r="A760" s="46"/>
      <c r="B760" s="47"/>
      <c r="C760" s="51"/>
      <c r="D760" s="15"/>
      <c r="E760" s="15"/>
      <c r="F760" s="15"/>
      <c r="G760" s="15"/>
      <c r="H760" s="15"/>
      <c r="I760" s="15"/>
      <c r="J760" s="15"/>
      <c r="K760" s="51"/>
      <c r="L760" s="47"/>
      <c r="M760" s="52"/>
      <c r="N760" s="45"/>
      <c r="O760" s="46"/>
      <c r="P760" s="46"/>
      <c r="Q760" s="45"/>
      <c r="R760" s="53"/>
      <c r="S760" s="53"/>
      <c r="T760" s="46"/>
      <c r="U760" s="17"/>
      <c r="V760" s="17"/>
      <c r="W760" s="12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7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5"/>
      <c r="BC760" s="46"/>
      <c r="BD760" s="47"/>
    </row>
    <row r="761" spans="1:56" ht="15.75" customHeight="1" x14ac:dyDescent="0.3">
      <c r="A761" s="46" t="s">
        <v>30</v>
      </c>
      <c r="B761" s="47">
        <v>33600000</v>
      </c>
      <c r="C761" s="51" t="s">
        <v>304</v>
      </c>
      <c r="D761" s="15"/>
      <c r="E761" s="15"/>
      <c r="F761" s="15"/>
      <c r="G761" s="15"/>
      <c r="H761" s="15"/>
      <c r="I761" s="15"/>
      <c r="J761" s="15"/>
      <c r="K761" s="51" t="s">
        <v>172</v>
      </c>
      <c r="L761" s="47" t="s">
        <v>311</v>
      </c>
      <c r="M761" s="52" t="s">
        <v>305</v>
      </c>
      <c r="N761" s="45">
        <v>2150</v>
      </c>
      <c r="O761" s="46" t="s">
        <v>23</v>
      </c>
      <c r="P761" s="46" t="s">
        <v>23</v>
      </c>
      <c r="Q761" s="45">
        <v>0</v>
      </c>
      <c r="R761" s="53" t="s">
        <v>283</v>
      </c>
      <c r="S761" s="53" t="s">
        <v>86</v>
      </c>
      <c r="T761" s="46" t="s">
        <v>11</v>
      </c>
      <c r="U761" s="17"/>
      <c r="V761" s="34"/>
      <c r="W761" s="1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7"/>
      <c r="AO761" s="44">
        <f>SUM(W761:W762)</f>
        <v>0</v>
      </c>
      <c r="AP761" s="44">
        <f>SUM(X761:X762)</f>
        <v>0</v>
      </c>
      <c r="AQ761" s="44">
        <f>SUM(W763:W764)</f>
        <v>0</v>
      </c>
      <c r="AR761" s="44">
        <f>SUM(X763:X764)</f>
        <v>0</v>
      </c>
      <c r="AS761" s="44">
        <f>SUM(W765:W766)</f>
        <v>0</v>
      </c>
      <c r="AT761" s="44">
        <f>SUM(X765:X766)</f>
        <v>0</v>
      </c>
      <c r="AU761" s="44">
        <f>SUM(W767:W768)</f>
        <v>0</v>
      </c>
      <c r="AV761" s="44">
        <f>SUM(X767:X768)</f>
        <v>0</v>
      </c>
      <c r="AW761" s="44">
        <f>AO761+AQ761+AS761+AU761</f>
        <v>0</v>
      </c>
      <c r="AX761" s="44">
        <f>AP761+AR761+AT761+AV761</f>
        <v>0</v>
      </c>
      <c r="AY761" s="44">
        <f>N761-AW761</f>
        <v>2150</v>
      </c>
      <c r="AZ761" s="44">
        <f>N761-AX761</f>
        <v>2150</v>
      </c>
      <c r="BA761" s="44">
        <f>AW761*100/N761</f>
        <v>0</v>
      </c>
      <c r="BB761" s="45"/>
      <c r="BC761" s="46" t="s">
        <v>306</v>
      </c>
      <c r="BD761" s="47" t="s">
        <v>311</v>
      </c>
    </row>
    <row r="762" spans="1:56" ht="15.75" customHeight="1" x14ac:dyDescent="0.3">
      <c r="A762" s="46"/>
      <c r="B762" s="47"/>
      <c r="C762" s="51"/>
      <c r="D762" s="15"/>
      <c r="E762" s="15"/>
      <c r="F762" s="15"/>
      <c r="G762" s="15"/>
      <c r="H762" s="15"/>
      <c r="I762" s="15"/>
      <c r="J762" s="15"/>
      <c r="K762" s="51"/>
      <c r="L762" s="47"/>
      <c r="M762" s="52"/>
      <c r="N762" s="45"/>
      <c r="O762" s="46"/>
      <c r="P762" s="46"/>
      <c r="Q762" s="45"/>
      <c r="R762" s="53"/>
      <c r="S762" s="53"/>
      <c r="T762" s="46"/>
      <c r="U762" s="17"/>
      <c r="V762" s="34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7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5"/>
      <c r="BC762" s="46"/>
      <c r="BD762" s="47"/>
    </row>
    <row r="763" spans="1:56" ht="15.75" customHeight="1" x14ac:dyDescent="0.3">
      <c r="A763" s="46"/>
      <c r="B763" s="47"/>
      <c r="C763" s="51"/>
      <c r="D763" s="15"/>
      <c r="E763" s="15"/>
      <c r="F763" s="15"/>
      <c r="G763" s="15"/>
      <c r="H763" s="15"/>
      <c r="I763" s="15"/>
      <c r="J763" s="15"/>
      <c r="K763" s="51"/>
      <c r="L763" s="47"/>
      <c r="M763" s="52"/>
      <c r="N763" s="45"/>
      <c r="O763" s="46"/>
      <c r="P763" s="46"/>
      <c r="Q763" s="45"/>
      <c r="R763" s="53"/>
      <c r="S763" s="53"/>
      <c r="T763" s="46" t="s">
        <v>20</v>
      </c>
      <c r="U763" s="17"/>
      <c r="V763" s="34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7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5"/>
      <c r="BC763" s="46"/>
      <c r="BD763" s="47"/>
    </row>
    <row r="764" spans="1:56" ht="15.75" customHeight="1" x14ac:dyDescent="0.3">
      <c r="A764" s="46"/>
      <c r="B764" s="47"/>
      <c r="C764" s="51"/>
      <c r="D764" s="15"/>
      <c r="E764" s="15"/>
      <c r="F764" s="15"/>
      <c r="G764" s="15"/>
      <c r="H764" s="15"/>
      <c r="I764" s="15"/>
      <c r="J764" s="15"/>
      <c r="K764" s="51"/>
      <c r="L764" s="47"/>
      <c r="M764" s="52"/>
      <c r="N764" s="45"/>
      <c r="O764" s="46"/>
      <c r="P764" s="46"/>
      <c r="Q764" s="45"/>
      <c r="R764" s="53"/>
      <c r="S764" s="53"/>
      <c r="T764" s="46"/>
      <c r="U764" s="17"/>
      <c r="V764" s="34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7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5"/>
      <c r="BC764" s="46"/>
      <c r="BD764" s="47"/>
    </row>
    <row r="765" spans="1:56" ht="15.75" customHeight="1" x14ac:dyDescent="0.3">
      <c r="A765" s="46"/>
      <c r="B765" s="47"/>
      <c r="C765" s="51"/>
      <c r="D765" s="15"/>
      <c r="E765" s="15"/>
      <c r="F765" s="15"/>
      <c r="G765" s="15"/>
      <c r="H765" s="15"/>
      <c r="I765" s="15"/>
      <c r="J765" s="15"/>
      <c r="K765" s="51"/>
      <c r="L765" s="47"/>
      <c r="M765" s="52"/>
      <c r="N765" s="45"/>
      <c r="O765" s="46"/>
      <c r="P765" s="46"/>
      <c r="Q765" s="45"/>
      <c r="R765" s="53"/>
      <c r="S765" s="53"/>
      <c r="T765" s="46" t="s">
        <v>13</v>
      </c>
      <c r="U765" s="17"/>
      <c r="V765" s="34"/>
      <c r="W765" s="1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7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5"/>
      <c r="BC765" s="46"/>
      <c r="BD765" s="47"/>
    </row>
    <row r="766" spans="1:56" ht="15.75" customHeight="1" x14ac:dyDescent="0.3">
      <c r="A766" s="46"/>
      <c r="B766" s="47"/>
      <c r="C766" s="51"/>
      <c r="D766" s="15"/>
      <c r="E766" s="15"/>
      <c r="F766" s="15"/>
      <c r="G766" s="15"/>
      <c r="H766" s="15"/>
      <c r="I766" s="15"/>
      <c r="J766" s="15"/>
      <c r="K766" s="51"/>
      <c r="L766" s="47"/>
      <c r="M766" s="52"/>
      <c r="N766" s="45"/>
      <c r="O766" s="46"/>
      <c r="P766" s="46"/>
      <c r="Q766" s="45"/>
      <c r="R766" s="53"/>
      <c r="S766" s="53"/>
      <c r="T766" s="46"/>
      <c r="U766" s="17"/>
      <c r="V766" s="34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3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5"/>
      <c r="BC766" s="46"/>
      <c r="BD766" s="47"/>
    </row>
    <row r="767" spans="1:56" ht="15.75" customHeight="1" x14ac:dyDescent="0.3">
      <c r="A767" s="46"/>
      <c r="B767" s="47"/>
      <c r="C767" s="51"/>
      <c r="D767" s="15"/>
      <c r="E767" s="15"/>
      <c r="F767" s="15"/>
      <c r="G767" s="15"/>
      <c r="H767" s="15"/>
      <c r="I767" s="15"/>
      <c r="J767" s="15"/>
      <c r="K767" s="51"/>
      <c r="L767" s="47"/>
      <c r="M767" s="52"/>
      <c r="N767" s="45"/>
      <c r="O767" s="46"/>
      <c r="P767" s="46"/>
      <c r="Q767" s="45"/>
      <c r="R767" s="53"/>
      <c r="S767" s="53"/>
      <c r="T767" s="46" t="s">
        <v>21</v>
      </c>
      <c r="U767" s="17"/>
      <c r="V767" s="34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7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5"/>
      <c r="BC767" s="46"/>
      <c r="BD767" s="47"/>
    </row>
    <row r="768" spans="1:56" ht="15.75" customHeight="1" x14ac:dyDescent="0.3">
      <c r="A768" s="46"/>
      <c r="B768" s="47"/>
      <c r="C768" s="51"/>
      <c r="D768" s="15"/>
      <c r="E768" s="15"/>
      <c r="F768" s="15"/>
      <c r="G768" s="15"/>
      <c r="H768" s="15"/>
      <c r="I768" s="15"/>
      <c r="J768" s="15"/>
      <c r="K768" s="51"/>
      <c r="L768" s="47"/>
      <c r="M768" s="52"/>
      <c r="N768" s="45"/>
      <c r="O768" s="46"/>
      <c r="P768" s="46"/>
      <c r="Q768" s="45"/>
      <c r="R768" s="53"/>
      <c r="S768" s="53"/>
      <c r="T768" s="46"/>
      <c r="U768" s="17"/>
      <c r="V768" s="17"/>
      <c r="W768" s="12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7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5"/>
      <c r="BC768" s="46"/>
      <c r="BD768" s="47"/>
    </row>
    <row r="769" spans="1:56" ht="15.75" customHeight="1" x14ac:dyDescent="0.3">
      <c r="A769" s="46" t="s">
        <v>30</v>
      </c>
      <c r="B769" s="47">
        <v>33600000</v>
      </c>
      <c r="C769" s="51" t="s">
        <v>307</v>
      </c>
      <c r="D769" s="15"/>
      <c r="E769" s="15"/>
      <c r="F769" s="15"/>
      <c r="G769" s="15"/>
      <c r="H769" s="15"/>
      <c r="I769" s="15"/>
      <c r="J769" s="15"/>
      <c r="K769" s="51" t="s">
        <v>447</v>
      </c>
      <c r="L769" s="47" t="s">
        <v>312</v>
      </c>
      <c r="M769" s="52" t="s">
        <v>309</v>
      </c>
      <c r="N769" s="45">
        <v>1234.2</v>
      </c>
      <c r="O769" s="46" t="s">
        <v>23</v>
      </c>
      <c r="P769" s="46" t="s">
        <v>23</v>
      </c>
      <c r="Q769" s="45">
        <v>0</v>
      </c>
      <c r="R769" s="53" t="s">
        <v>283</v>
      </c>
      <c r="S769" s="53" t="s">
        <v>86</v>
      </c>
      <c r="T769" s="46" t="s">
        <v>11</v>
      </c>
      <c r="U769" s="17"/>
      <c r="V769" s="34"/>
      <c r="W769" s="1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7"/>
      <c r="AO769" s="44">
        <f>SUM(W769:W770)</f>
        <v>1234.2</v>
      </c>
      <c r="AP769" s="44">
        <f>SUM(X769:X770)</f>
        <v>1234.2</v>
      </c>
      <c r="AQ769" s="44">
        <f>SUM(W771:W772)</f>
        <v>0</v>
      </c>
      <c r="AR769" s="44">
        <f>SUM(X771:X772)</f>
        <v>0</v>
      </c>
      <c r="AS769" s="44">
        <f>SUM(W773:W774)</f>
        <v>0</v>
      </c>
      <c r="AT769" s="44">
        <f>SUM(X773:X774)</f>
        <v>0</v>
      </c>
      <c r="AU769" s="44">
        <f>SUM(W775:W776)</f>
        <v>0</v>
      </c>
      <c r="AV769" s="44">
        <f>SUM(X775:X776)</f>
        <v>0</v>
      </c>
      <c r="AW769" s="44">
        <f>AO769+AQ769+AS769+AU769</f>
        <v>1234.2</v>
      </c>
      <c r="AX769" s="44">
        <f>AP769+AR769+AT769+AV769</f>
        <v>1234.2</v>
      </c>
      <c r="AY769" s="44">
        <f>N769-AW769</f>
        <v>0</v>
      </c>
      <c r="AZ769" s="44">
        <f>N769-AX769</f>
        <v>0</v>
      </c>
      <c r="BA769" s="44">
        <f>AW769*100/N769</f>
        <v>100</v>
      </c>
      <c r="BB769" s="45" t="s">
        <v>116</v>
      </c>
      <c r="BC769" s="46" t="s">
        <v>192</v>
      </c>
      <c r="BD769" s="47" t="s">
        <v>312</v>
      </c>
    </row>
    <row r="770" spans="1:56" ht="15.75" customHeight="1" x14ac:dyDescent="0.3">
      <c r="A770" s="46"/>
      <c r="B770" s="47"/>
      <c r="C770" s="51"/>
      <c r="D770" s="15"/>
      <c r="E770" s="15"/>
      <c r="F770" s="15"/>
      <c r="G770" s="15"/>
      <c r="H770" s="15"/>
      <c r="I770" s="15"/>
      <c r="J770" s="15"/>
      <c r="K770" s="51"/>
      <c r="L770" s="47"/>
      <c r="M770" s="52"/>
      <c r="N770" s="45"/>
      <c r="O770" s="46"/>
      <c r="P770" s="46"/>
      <c r="Q770" s="45"/>
      <c r="R770" s="53"/>
      <c r="S770" s="53"/>
      <c r="T770" s="46"/>
      <c r="U770" s="17" t="s">
        <v>456</v>
      </c>
      <c r="V770" s="34" t="s">
        <v>283</v>
      </c>
      <c r="W770" s="1">
        <v>1234.2</v>
      </c>
      <c r="X770" s="1">
        <v>1234.2</v>
      </c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7" t="s">
        <v>447</v>
      </c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5"/>
      <c r="BC770" s="46"/>
      <c r="BD770" s="47"/>
    </row>
    <row r="771" spans="1:56" ht="15.75" customHeight="1" x14ac:dyDescent="0.3">
      <c r="A771" s="46"/>
      <c r="B771" s="47"/>
      <c r="C771" s="51"/>
      <c r="D771" s="15"/>
      <c r="E771" s="15"/>
      <c r="F771" s="15"/>
      <c r="G771" s="15"/>
      <c r="H771" s="15"/>
      <c r="I771" s="15"/>
      <c r="J771" s="15"/>
      <c r="K771" s="51"/>
      <c r="L771" s="47"/>
      <c r="M771" s="52"/>
      <c r="N771" s="45"/>
      <c r="O771" s="46"/>
      <c r="P771" s="46"/>
      <c r="Q771" s="45"/>
      <c r="R771" s="53"/>
      <c r="S771" s="53"/>
      <c r="T771" s="46" t="s">
        <v>20</v>
      </c>
      <c r="U771" s="17"/>
      <c r="V771" s="34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7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5"/>
      <c r="BC771" s="46"/>
      <c r="BD771" s="47"/>
    </row>
    <row r="772" spans="1:56" ht="15.75" customHeight="1" x14ac:dyDescent="0.3">
      <c r="A772" s="46"/>
      <c r="B772" s="47"/>
      <c r="C772" s="51"/>
      <c r="D772" s="15"/>
      <c r="E772" s="15"/>
      <c r="F772" s="15"/>
      <c r="G772" s="15"/>
      <c r="H772" s="15"/>
      <c r="I772" s="15"/>
      <c r="J772" s="15"/>
      <c r="K772" s="51"/>
      <c r="L772" s="47"/>
      <c r="M772" s="52"/>
      <c r="N772" s="45"/>
      <c r="O772" s="46"/>
      <c r="P772" s="46"/>
      <c r="Q772" s="45"/>
      <c r="R772" s="53"/>
      <c r="S772" s="53"/>
      <c r="T772" s="46"/>
      <c r="U772" s="17"/>
      <c r="V772" s="34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7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5"/>
      <c r="BC772" s="46"/>
      <c r="BD772" s="47"/>
    </row>
    <row r="773" spans="1:56" ht="15.75" customHeight="1" x14ac:dyDescent="0.3">
      <c r="A773" s="46"/>
      <c r="B773" s="47"/>
      <c r="C773" s="51"/>
      <c r="D773" s="15"/>
      <c r="E773" s="15"/>
      <c r="F773" s="15"/>
      <c r="G773" s="15"/>
      <c r="H773" s="15"/>
      <c r="I773" s="15"/>
      <c r="J773" s="15"/>
      <c r="K773" s="51"/>
      <c r="L773" s="47"/>
      <c r="M773" s="52"/>
      <c r="N773" s="45"/>
      <c r="O773" s="46"/>
      <c r="P773" s="46"/>
      <c r="Q773" s="45"/>
      <c r="R773" s="53"/>
      <c r="S773" s="53"/>
      <c r="T773" s="46" t="s">
        <v>13</v>
      </c>
      <c r="U773" s="17"/>
      <c r="V773" s="34"/>
      <c r="W773" s="1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7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5"/>
      <c r="BC773" s="46"/>
      <c r="BD773" s="47"/>
    </row>
    <row r="774" spans="1:56" ht="15.75" customHeight="1" x14ac:dyDescent="0.3">
      <c r="A774" s="46"/>
      <c r="B774" s="47"/>
      <c r="C774" s="51"/>
      <c r="D774" s="15"/>
      <c r="E774" s="15"/>
      <c r="F774" s="15"/>
      <c r="G774" s="15"/>
      <c r="H774" s="15"/>
      <c r="I774" s="15"/>
      <c r="J774" s="15"/>
      <c r="K774" s="51"/>
      <c r="L774" s="47"/>
      <c r="M774" s="52"/>
      <c r="N774" s="45"/>
      <c r="O774" s="46"/>
      <c r="P774" s="46"/>
      <c r="Q774" s="45"/>
      <c r="R774" s="53"/>
      <c r="S774" s="53"/>
      <c r="T774" s="46"/>
      <c r="U774" s="17"/>
      <c r="V774" s="34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3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5"/>
      <c r="BC774" s="46"/>
      <c r="BD774" s="47"/>
    </row>
    <row r="775" spans="1:56" ht="15.75" customHeight="1" x14ac:dyDescent="0.3">
      <c r="A775" s="46"/>
      <c r="B775" s="47"/>
      <c r="C775" s="51"/>
      <c r="D775" s="15"/>
      <c r="E775" s="15"/>
      <c r="F775" s="15"/>
      <c r="G775" s="15"/>
      <c r="H775" s="15"/>
      <c r="I775" s="15"/>
      <c r="J775" s="15"/>
      <c r="K775" s="51"/>
      <c r="L775" s="47"/>
      <c r="M775" s="52"/>
      <c r="N775" s="45"/>
      <c r="O775" s="46"/>
      <c r="P775" s="46"/>
      <c r="Q775" s="45"/>
      <c r="R775" s="53"/>
      <c r="S775" s="53"/>
      <c r="T775" s="46" t="s">
        <v>21</v>
      </c>
      <c r="U775" s="17"/>
      <c r="V775" s="34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7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5"/>
      <c r="BC775" s="46"/>
      <c r="BD775" s="47"/>
    </row>
    <row r="776" spans="1:56" ht="15.75" customHeight="1" x14ac:dyDescent="0.3">
      <c r="A776" s="46"/>
      <c r="B776" s="47"/>
      <c r="C776" s="51"/>
      <c r="D776" s="15"/>
      <c r="E776" s="15"/>
      <c r="F776" s="15"/>
      <c r="G776" s="15"/>
      <c r="H776" s="15"/>
      <c r="I776" s="15"/>
      <c r="J776" s="15"/>
      <c r="K776" s="51"/>
      <c r="L776" s="47"/>
      <c r="M776" s="52"/>
      <c r="N776" s="45"/>
      <c r="O776" s="46"/>
      <c r="P776" s="46"/>
      <c r="Q776" s="45"/>
      <c r="R776" s="53"/>
      <c r="S776" s="53"/>
      <c r="T776" s="46"/>
      <c r="U776" s="17"/>
      <c r="V776" s="17"/>
      <c r="W776" s="12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7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5"/>
      <c r="BC776" s="46"/>
      <c r="BD776" s="47"/>
    </row>
    <row r="777" spans="1:56" ht="15.75" customHeight="1" x14ac:dyDescent="0.3">
      <c r="A777" s="46" t="s">
        <v>30</v>
      </c>
      <c r="B777" s="47">
        <v>33600000</v>
      </c>
      <c r="C777" s="51" t="s">
        <v>267</v>
      </c>
      <c r="D777" s="15"/>
      <c r="E777" s="15"/>
      <c r="F777" s="15"/>
      <c r="G777" s="15"/>
      <c r="H777" s="15"/>
      <c r="I777" s="15"/>
      <c r="J777" s="15"/>
      <c r="K777" s="51" t="s">
        <v>48</v>
      </c>
      <c r="L777" s="47" t="s">
        <v>318</v>
      </c>
      <c r="M777" s="52" t="s">
        <v>310</v>
      </c>
      <c r="N777" s="45">
        <v>5674.75</v>
      </c>
      <c r="O777" s="46" t="s">
        <v>23</v>
      </c>
      <c r="P777" s="46" t="s">
        <v>23</v>
      </c>
      <c r="Q777" s="45">
        <v>0</v>
      </c>
      <c r="R777" s="53" t="s">
        <v>283</v>
      </c>
      <c r="S777" s="53" t="s">
        <v>86</v>
      </c>
      <c r="T777" s="46" t="s">
        <v>11</v>
      </c>
      <c r="U777" s="17"/>
      <c r="V777" s="34"/>
      <c r="W777" s="1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7"/>
      <c r="AO777" s="44">
        <f>SUM(W777:W778)</f>
        <v>5674.75</v>
      </c>
      <c r="AP777" s="44">
        <f>SUM(X777:X778)</f>
        <v>5674.25</v>
      </c>
      <c r="AQ777" s="44">
        <f>SUM(W779:W780)</f>
        <v>0</v>
      </c>
      <c r="AR777" s="44">
        <f>SUM(X779:X780)</f>
        <v>0</v>
      </c>
      <c r="AS777" s="44">
        <f>SUM(W781:W782)</f>
        <v>0</v>
      </c>
      <c r="AT777" s="44">
        <f>SUM(X781:X782)</f>
        <v>0</v>
      </c>
      <c r="AU777" s="44">
        <f>SUM(W783:W784)</f>
        <v>0</v>
      </c>
      <c r="AV777" s="44">
        <f>SUM(X783:X784)</f>
        <v>0</v>
      </c>
      <c r="AW777" s="44">
        <f>AO777+AQ777+AS777+AU777</f>
        <v>5674.75</v>
      </c>
      <c r="AX777" s="44">
        <f>AP777+AR777+AT777+AV777</f>
        <v>5674.25</v>
      </c>
      <c r="AY777" s="44">
        <f>N777-AW777</f>
        <v>0</v>
      </c>
      <c r="AZ777" s="44">
        <f>N777-AX777</f>
        <v>0.5</v>
      </c>
      <c r="BA777" s="44">
        <f>AW777*100/N777</f>
        <v>100</v>
      </c>
      <c r="BB777" s="45" t="s">
        <v>116</v>
      </c>
      <c r="BC777" s="46" t="s">
        <v>91</v>
      </c>
      <c r="BD777" s="47" t="s">
        <v>318</v>
      </c>
    </row>
    <row r="778" spans="1:56" ht="15.75" customHeight="1" x14ac:dyDescent="0.3">
      <c r="A778" s="46"/>
      <c r="B778" s="47"/>
      <c r="C778" s="51"/>
      <c r="D778" s="15"/>
      <c r="E778" s="15"/>
      <c r="F778" s="15"/>
      <c r="G778" s="15"/>
      <c r="H778" s="15"/>
      <c r="I778" s="15"/>
      <c r="J778" s="15"/>
      <c r="K778" s="51"/>
      <c r="L778" s="47"/>
      <c r="M778" s="52"/>
      <c r="N778" s="45"/>
      <c r="O778" s="46"/>
      <c r="P778" s="46"/>
      <c r="Q778" s="45"/>
      <c r="R778" s="53"/>
      <c r="S778" s="53"/>
      <c r="T778" s="46"/>
      <c r="U778" s="17" t="s">
        <v>451</v>
      </c>
      <c r="V778" s="34" t="s">
        <v>283</v>
      </c>
      <c r="W778" s="1">
        <v>5674.75</v>
      </c>
      <c r="X778" s="1">
        <v>5674.25</v>
      </c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7" t="s">
        <v>447</v>
      </c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5"/>
      <c r="BC778" s="46"/>
      <c r="BD778" s="47"/>
    </row>
    <row r="779" spans="1:56" ht="15.75" customHeight="1" x14ac:dyDescent="0.3">
      <c r="A779" s="46"/>
      <c r="B779" s="47"/>
      <c r="C779" s="51"/>
      <c r="D779" s="15"/>
      <c r="E779" s="15"/>
      <c r="F779" s="15"/>
      <c r="G779" s="15"/>
      <c r="H779" s="15"/>
      <c r="I779" s="15"/>
      <c r="J779" s="15"/>
      <c r="K779" s="51"/>
      <c r="L779" s="47"/>
      <c r="M779" s="52"/>
      <c r="N779" s="45"/>
      <c r="O779" s="46"/>
      <c r="P779" s="46"/>
      <c r="Q779" s="45"/>
      <c r="R779" s="53"/>
      <c r="S779" s="53"/>
      <c r="T779" s="46" t="s">
        <v>20</v>
      </c>
      <c r="U779" s="17"/>
      <c r="V779" s="34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7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5"/>
      <c r="BC779" s="46"/>
      <c r="BD779" s="47"/>
    </row>
    <row r="780" spans="1:56" ht="15.75" customHeight="1" x14ac:dyDescent="0.3">
      <c r="A780" s="46"/>
      <c r="B780" s="47"/>
      <c r="C780" s="51"/>
      <c r="D780" s="15"/>
      <c r="E780" s="15"/>
      <c r="F780" s="15"/>
      <c r="G780" s="15"/>
      <c r="H780" s="15"/>
      <c r="I780" s="15"/>
      <c r="J780" s="15"/>
      <c r="K780" s="51"/>
      <c r="L780" s="47"/>
      <c r="M780" s="52"/>
      <c r="N780" s="45"/>
      <c r="O780" s="46"/>
      <c r="P780" s="46"/>
      <c r="Q780" s="45"/>
      <c r="R780" s="53"/>
      <c r="S780" s="53"/>
      <c r="T780" s="46"/>
      <c r="U780" s="17"/>
      <c r="V780" s="34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7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5"/>
      <c r="BC780" s="46"/>
      <c r="BD780" s="47"/>
    </row>
    <row r="781" spans="1:56" ht="15.75" customHeight="1" x14ac:dyDescent="0.3">
      <c r="A781" s="46"/>
      <c r="B781" s="47"/>
      <c r="C781" s="51"/>
      <c r="D781" s="15"/>
      <c r="E781" s="15"/>
      <c r="F781" s="15"/>
      <c r="G781" s="15"/>
      <c r="H781" s="15"/>
      <c r="I781" s="15"/>
      <c r="J781" s="15"/>
      <c r="K781" s="51"/>
      <c r="L781" s="47"/>
      <c r="M781" s="52"/>
      <c r="N781" s="45"/>
      <c r="O781" s="46"/>
      <c r="P781" s="46"/>
      <c r="Q781" s="45"/>
      <c r="R781" s="53"/>
      <c r="S781" s="53"/>
      <c r="T781" s="46" t="s">
        <v>13</v>
      </c>
      <c r="U781" s="17"/>
      <c r="V781" s="34"/>
      <c r="W781" s="1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7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5"/>
      <c r="BC781" s="46"/>
      <c r="BD781" s="47"/>
    </row>
    <row r="782" spans="1:56" ht="15.75" customHeight="1" x14ac:dyDescent="0.3">
      <c r="A782" s="46"/>
      <c r="B782" s="47"/>
      <c r="C782" s="51"/>
      <c r="D782" s="15"/>
      <c r="E782" s="15"/>
      <c r="F782" s="15"/>
      <c r="G782" s="15"/>
      <c r="H782" s="15"/>
      <c r="I782" s="15"/>
      <c r="J782" s="15"/>
      <c r="K782" s="51"/>
      <c r="L782" s="47"/>
      <c r="M782" s="52"/>
      <c r="N782" s="45"/>
      <c r="O782" s="46"/>
      <c r="P782" s="46"/>
      <c r="Q782" s="45"/>
      <c r="R782" s="53"/>
      <c r="S782" s="53"/>
      <c r="T782" s="46"/>
      <c r="U782" s="17"/>
      <c r="V782" s="34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3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5"/>
      <c r="BC782" s="46"/>
      <c r="BD782" s="47"/>
    </row>
    <row r="783" spans="1:56" ht="15.75" customHeight="1" x14ac:dyDescent="0.3">
      <c r="A783" s="46"/>
      <c r="B783" s="47"/>
      <c r="C783" s="51"/>
      <c r="D783" s="15"/>
      <c r="E783" s="15"/>
      <c r="F783" s="15"/>
      <c r="G783" s="15"/>
      <c r="H783" s="15"/>
      <c r="I783" s="15"/>
      <c r="J783" s="15"/>
      <c r="K783" s="51"/>
      <c r="L783" s="47"/>
      <c r="M783" s="52"/>
      <c r="N783" s="45"/>
      <c r="O783" s="46"/>
      <c r="P783" s="46"/>
      <c r="Q783" s="45"/>
      <c r="R783" s="53"/>
      <c r="S783" s="53"/>
      <c r="T783" s="46" t="s">
        <v>21</v>
      </c>
      <c r="U783" s="17"/>
      <c r="V783" s="34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7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5"/>
      <c r="BC783" s="46"/>
      <c r="BD783" s="47"/>
    </row>
    <row r="784" spans="1:56" ht="15.75" customHeight="1" x14ac:dyDescent="0.3">
      <c r="A784" s="46"/>
      <c r="B784" s="47"/>
      <c r="C784" s="51"/>
      <c r="D784" s="15"/>
      <c r="E784" s="15"/>
      <c r="F784" s="15"/>
      <c r="G784" s="15"/>
      <c r="H784" s="15"/>
      <c r="I784" s="15"/>
      <c r="J784" s="15"/>
      <c r="K784" s="51"/>
      <c r="L784" s="47"/>
      <c r="M784" s="52"/>
      <c r="N784" s="45"/>
      <c r="O784" s="46"/>
      <c r="P784" s="46"/>
      <c r="Q784" s="45"/>
      <c r="R784" s="53"/>
      <c r="S784" s="53"/>
      <c r="T784" s="46"/>
      <c r="U784" s="17"/>
      <c r="V784" s="17"/>
      <c r="W784" s="12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7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5"/>
      <c r="BC784" s="46"/>
      <c r="BD784" s="47"/>
    </row>
    <row r="785" spans="1:56" ht="15.75" customHeight="1" x14ac:dyDescent="0.3">
      <c r="A785" s="51" t="s">
        <v>30</v>
      </c>
      <c r="B785" s="47">
        <v>33600000</v>
      </c>
      <c r="C785" s="51" t="s">
        <v>267</v>
      </c>
      <c r="D785" s="15"/>
      <c r="E785" s="15"/>
      <c r="F785" s="15"/>
      <c r="G785" s="15"/>
      <c r="H785" s="15"/>
      <c r="I785" s="15"/>
      <c r="J785" s="15"/>
      <c r="K785" s="51" t="s">
        <v>48</v>
      </c>
      <c r="L785" s="47" t="s">
        <v>274</v>
      </c>
      <c r="M785" s="52" t="s">
        <v>268</v>
      </c>
      <c r="N785" s="45">
        <v>6044.71</v>
      </c>
      <c r="O785" s="46" t="s">
        <v>23</v>
      </c>
      <c r="P785" s="46" t="s">
        <v>23</v>
      </c>
      <c r="Q785" s="45">
        <v>0</v>
      </c>
      <c r="R785" s="53" t="s">
        <v>48</v>
      </c>
      <c r="S785" s="53" t="s">
        <v>46</v>
      </c>
      <c r="T785" s="46" t="s">
        <v>11</v>
      </c>
      <c r="U785" s="17"/>
      <c r="V785" s="34"/>
      <c r="W785" s="1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7"/>
      <c r="AO785" s="44">
        <f>SUM(W785:W786)</f>
        <v>6044.71</v>
      </c>
      <c r="AP785" s="44">
        <f>SUM(X785:X786)</f>
        <v>6044.71</v>
      </c>
      <c r="AQ785" s="44">
        <f>SUM(W787:W788)</f>
        <v>0</v>
      </c>
      <c r="AR785" s="44">
        <f>SUM(X787:X788)</f>
        <v>0</v>
      </c>
      <c r="AS785" s="44">
        <f>SUM(W789:W790)</f>
        <v>0</v>
      </c>
      <c r="AT785" s="44">
        <f>SUM(X789:X790)</f>
        <v>0</v>
      </c>
      <c r="AU785" s="44">
        <f>SUM(W791:W792)</f>
        <v>0</v>
      </c>
      <c r="AV785" s="44">
        <f>SUM(X791:X792)</f>
        <v>0</v>
      </c>
      <c r="AW785" s="44">
        <f>AO785+AQ785+AS785+AU785</f>
        <v>6044.71</v>
      </c>
      <c r="AX785" s="44">
        <f>AP785+AR785+AT785+AV785</f>
        <v>6044.71</v>
      </c>
      <c r="AY785" s="44">
        <f>N785-AW785</f>
        <v>0</v>
      </c>
      <c r="AZ785" s="44">
        <f>N785-AX785</f>
        <v>0</v>
      </c>
      <c r="BA785" s="44">
        <f>AW785*100/N785</f>
        <v>100</v>
      </c>
      <c r="BB785" s="45" t="s">
        <v>116</v>
      </c>
      <c r="BC785" s="46" t="s">
        <v>105</v>
      </c>
      <c r="BD785" s="47" t="s">
        <v>274</v>
      </c>
    </row>
    <row r="786" spans="1:56" ht="15.75" customHeight="1" x14ac:dyDescent="0.3">
      <c r="A786" s="51"/>
      <c r="B786" s="47"/>
      <c r="C786" s="51"/>
      <c r="D786" s="15"/>
      <c r="E786" s="15"/>
      <c r="F786" s="15"/>
      <c r="G786" s="15"/>
      <c r="H786" s="15"/>
      <c r="I786" s="15"/>
      <c r="J786" s="15"/>
      <c r="K786" s="51"/>
      <c r="L786" s="47"/>
      <c r="M786" s="52"/>
      <c r="N786" s="45"/>
      <c r="O786" s="46"/>
      <c r="P786" s="46"/>
      <c r="Q786" s="45"/>
      <c r="R786" s="53"/>
      <c r="S786" s="53"/>
      <c r="T786" s="46"/>
      <c r="U786" s="17" t="s">
        <v>291</v>
      </c>
      <c r="V786" s="34" t="s">
        <v>281</v>
      </c>
      <c r="W786" s="1">
        <v>6044.71</v>
      </c>
      <c r="X786" s="1">
        <v>6044.71</v>
      </c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7" t="s">
        <v>308</v>
      </c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5"/>
      <c r="BC786" s="46"/>
      <c r="BD786" s="47"/>
    </row>
    <row r="787" spans="1:56" ht="15.75" customHeight="1" x14ac:dyDescent="0.3">
      <c r="A787" s="51"/>
      <c r="B787" s="47"/>
      <c r="C787" s="51"/>
      <c r="D787" s="15"/>
      <c r="E787" s="15"/>
      <c r="F787" s="15"/>
      <c r="G787" s="15"/>
      <c r="H787" s="15"/>
      <c r="I787" s="15"/>
      <c r="J787" s="15"/>
      <c r="K787" s="51"/>
      <c r="L787" s="47"/>
      <c r="M787" s="52"/>
      <c r="N787" s="45"/>
      <c r="O787" s="46"/>
      <c r="P787" s="46"/>
      <c r="Q787" s="45"/>
      <c r="R787" s="53"/>
      <c r="S787" s="53"/>
      <c r="T787" s="46" t="s">
        <v>20</v>
      </c>
      <c r="U787" s="17"/>
      <c r="V787" s="34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7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5"/>
      <c r="BC787" s="46"/>
      <c r="BD787" s="47"/>
    </row>
    <row r="788" spans="1:56" ht="15.75" customHeight="1" x14ac:dyDescent="0.3">
      <c r="A788" s="51"/>
      <c r="B788" s="47"/>
      <c r="C788" s="51"/>
      <c r="D788" s="15"/>
      <c r="E788" s="15"/>
      <c r="F788" s="15"/>
      <c r="G788" s="15"/>
      <c r="H788" s="15"/>
      <c r="I788" s="15"/>
      <c r="J788" s="15"/>
      <c r="K788" s="51"/>
      <c r="L788" s="47"/>
      <c r="M788" s="52"/>
      <c r="N788" s="45"/>
      <c r="O788" s="46"/>
      <c r="P788" s="46"/>
      <c r="Q788" s="45"/>
      <c r="R788" s="53"/>
      <c r="S788" s="53"/>
      <c r="T788" s="46"/>
      <c r="U788" s="17"/>
      <c r="V788" s="34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7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5"/>
      <c r="BC788" s="46"/>
      <c r="BD788" s="47"/>
    </row>
    <row r="789" spans="1:56" ht="15.75" customHeight="1" x14ac:dyDescent="0.3">
      <c r="A789" s="51"/>
      <c r="B789" s="47"/>
      <c r="C789" s="51"/>
      <c r="D789" s="15"/>
      <c r="E789" s="15"/>
      <c r="F789" s="15"/>
      <c r="G789" s="15"/>
      <c r="H789" s="15"/>
      <c r="I789" s="15"/>
      <c r="J789" s="15"/>
      <c r="K789" s="51"/>
      <c r="L789" s="47"/>
      <c r="M789" s="52"/>
      <c r="N789" s="45"/>
      <c r="O789" s="46"/>
      <c r="P789" s="46"/>
      <c r="Q789" s="45"/>
      <c r="R789" s="53"/>
      <c r="S789" s="53"/>
      <c r="T789" s="46" t="s">
        <v>13</v>
      </c>
      <c r="U789" s="17"/>
      <c r="V789" s="34"/>
      <c r="W789" s="1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7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5"/>
      <c r="BC789" s="46"/>
      <c r="BD789" s="47"/>
    </row>
    <row r="790" spans="1:56" ht="15.75" customHeight="1" x14ac:dyDescent="0.3">
      <c r="A790" s="51"/>
      <c r="B790" s="47"/>
      <c r="C790" s="51"/>
      <c r="D790" s="15"/>
      <c r="E790" s="15"/>
      <c r="F790" s="15"/>
      <c r="G790" s="15"/>
      <c r="H790" s="15"/>
      <c r="I790" s="15"/>
      <c r="J790" s="15"/>
      <c r="K790" s="51"/>
      <c r="L790" s="47"/>
      <c r="M790" s="52"/>
      <c r="N790" s="45"/>
      <c r="O790" s="46"/>
      <c r="P790" s="46"/>
      <c r="Q790" s="45"/>
      <c r="R790" s="53"/>
      <c r="S790" s="53"/>
      <c r="T790" s="46"/>
      <c r="U790" s="17"/>
      <c r="V790" s="34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3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5"/>
      <c r="BC790" s="46"/>
      <c r="BD790" s="47"/>
    </row>
    <row r="791" spans="1:56" ht="15.75" customHeight="1" x14ac:dyDescent="0.3">
      <c r="A791" s="51"/>
      <c r="B791" s="47"/>
      <c r="C791" s="51"/>
      <c r="D791" s="15"/>
      <c r="E791" s="15"/>
      <c r="F791" s="15"/>
      <c r="G791" s="15"/>
      <c r="H791" s="15"/>
      <c r="I791" s="15"/>
      <c r="J791" s="15"/>
      <c r="K791" s="51"/>
      <c r="L791" s="47"/>
      <c r="M791" s="52"/>
      <c r="N791" s="45"/>
      <c r="O791" s="46"/>
      <c r="P791" s="46"/>
      <c r="Q791" s="45"/>
      <c r="R791" s="53"/>
      <c r="S791" s="53"/>
      <c r="T791" s="46" t="s">
        <v>21</v>
      </c>
      <c r="U791" s="17"/>
      <c r="V791" s="34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7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5"/>
      <c r="BC791" s="46"/>
      <c r="BD791" s="47"/>
    </row>
    <row r="792" spans="1:56" ht="15.75" customHeight="1" x14ac:dyDescent="0.3">
      <c r="A792" s="51"/>
      <c r="B792" s="47"/>
      <c r="C792" s="51"/>
      <c r="D792" s="15"/>
      <c r="E792" s="15"/>
      <c r="F792" s="15"/>
      <c r="G792" s="15"/>
      <c r="H792" s="15"/>
      <c r="I792" s="15"/>
      <c r="J792" s="15"/>
      <c r="K792" s="51"/>
      <c r="L792" s="47"/>
      <c r="M792" s="52"/>
      <c r="N792" s="45"/>
      <c r="O792" s="46"/>
      <c r="P792" s="46"/>
      <c r="Q792" s="45"/>
      <c r="R792" s="53"/>
      <c r="S792" s="53"/>
      <c r="T792" s="46"/>
      <c r="U792" s="17"/>
      <c r="V792" s="17"/>
      <c r="W792" s="12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7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5"/>
      <c r="BC792" s="46"/>
      <c r="BD792" s="47"/>
    </row>
    <row r="793" spans="1:56" ht="15.75" customHeight="1" x14ac:dyDescent="0.3">
      <c r="A793" s="51" t="s">
        <v>30</v>
      </c>
      <c r="B793" s="47">
        <v>33600000</v>
      </c>
      <c r="C793" s="51" t="s">
        <v>267</v>
      </c>
      <c r="D793" s="15"/>
      <c r="E793" s="15"/>
      <c r="F793" s="15"/>
      <c r="G793" s="15"/>
      <c r="H793" s="15"/>
      <c r="I793" s="15"/>
      <c r="J793" s="15"/>
      <c r="K793" s="51" t="s">
        <v>48</v>
      </c>
      <c r="L793" s="47" t="s">
        <v>275</v>
      </c>
      <c r="M793" s="52" t="s">
        <v>266</v>
      </c>
      <c r="N793" s="45">
        <v>12457.79</v>
      </c>
      <c r="O793" s="46" t="s">
        <v>23</v>
      </c>
      <c r="P793" s="46" t="s">
        <v>23</v>
      </c>
      <c r="Q793" s="45">
        <v>0</v>
      </c>
      <c r="R793" s="53" t="s">
        <v>48</v>
      </c>
      <c r="S793" s="53" t="s">
        <v>46</v>
      </c>
      <c r="T793" s="46" t="s">
        <v>11</v>
      </c>
      <c r="U793" s="17"/>
      <c r="V793" s="34"/>
      <c r="W793" s="1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7"/>
      <c r="AO793" s="44">
        <f>SUM(W793:W797)</f>
        <v>12457.79</v>
      </c>
      <c r="AP793" s="44">
        <f>SUM(X793:X797)</f>
        <v>12457.79</v>
      </c>
      <c r="AQ793" s="44">
        <f>SUM(W798:W799)</f>
        <v>0</v>
      </c>
      <c r="AR793" s="44">
        <f>SUM(X798:X799)</f>
        <v>0</v>
      </c>
      <c r="AS793" s="44">
        <f>SUM(W800:W801)</f>
        <v>0</v>
      </c>
      <c r="AT793" s="44">
        <f>SUM(X800:X801)</f>
        <v>0</v>
      </c>
      <c r="AU793" s="44">
        <f>SUM(W802:W803)</f>
        <v>0</v>
      </c>
      <c r="AV793" s="44">
        <f>SUM(X802:X803)</f>
        <v>0</v>
      </c>
      <c r="AW793" s="44">
        <f>AO793+AQ793+AS793+AU793</f>
        <v>12457.79</v>
      </c>
      <c r="AX793" s="44">
        <f>AP793+AR793+AT793+AV793</f>
        <v>12457.79</v>
      </c>
      <c r="AY793" s="44">
        <f>N793-AW793</f>
        <v>0</v>
      </c>
      <c r="AZ793" s="44">
        <f>N793-AX793</f>
        <v>0</v>
      </c>
      <c r="BA793" s="44">
        <f>AW793*100/N793</f>
        <v>100</v>
      </c>
      <c r="BB793" s="45" t="s">
        <v>116</v>
      </c>
      <c r="BC793" s="46" t="s">
        <v>91</v>
      </c>
      <c r="BD793" s="47" t="s">
        <v>275</v>
      </c>
    </row>
    <row r="794" spans="1:56" ht="15.75" customHeight="1" x14ac:dyDescent="0.3">
      <c r="A794" s="51"/>
      <c r="B794" s="47"/>
      <c r="C794" s="51"/>
      <c r="D794" s="15"/>
      <c r="E794" s="15"/>
      <c r="F794" s="15"/>
      <c r="G794" s="15"/>
      <c r="H794" s="15"/>
      <c r="I794" s="15"/>
      <c r="J794" s="15"/>
      <c r="K794" s="51"/>
      <c r="L794" s="47"/>
      <c r="M794" s="52"/>
      <c r="N794" s="45"/>
      <c r="O794" s="46"/>
      <c r="P794" s="46"/>
      <c r="Q794" s="45"/>
      <c r="R794" s="53"/>
      <c r="S794" s="53"/>
      <c r="T794" s="46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5"/>
      <c r="BC794" s="46"/>
      <c r="BD794" s="47"/>
    </row>
    <row r="795" spans="1:56" ht="15.75" customHeight="1" x14ac:dyDescent="0.3">
      <c r="A795" s="51"/>
      <c r="B795" s="47"/>
      <c r="C795" s="51"/>
      <c r="D795" s="15"/>
      <c r="E795" s="15"/>
      <c r="F795" s="15"/>
      <c r="G795" s="15"/>
      <c r="H795" s="15"/>
      <c r="I795" s="15"/>
      <c r="J795" s="15"/>
      <c r="K795" s="51"/>
      <c r="L795" s="47"/>
      <c r="M795" s="52"/>
      <c r="N795" s="45"/>
      <c r="O795" s="46"/>
      <c r="P795" s="46"/>
      <c r="Q795" s="45"/>
      <c r="R795" s="53"/>
      <c r="S795" s="53"/>
      <c r="T795" s="46"/>
      <c r="U795" s="17" t="s">
        <v>294</v>
      </c>
      <c r="V795" s="34" t="s">
        <v>282</v>
      </c>
      <c r="W795" s="1">
        <v>1572</v>
      </c>
      <c r="X795" s="12">
        <v>1572</v>
      </c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7" t="s">
        <v>308</v>
      </c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5"/>
      <c r="BC795" s="46"/>
      <c r="BD795" s="47"/>
    </row>
    <row r="796" spans="1:56" ht="15.75" customHeight="1" x14ac:dyDescent="0.3">
      <c r="A796" s="51"/>
      <c r="B796" s="47"/>
      <c r="C796" s="51"/>
      <c r="D796" s="15"/>
      <c r="E796" s="15"/>
      <c r="F796" s="15"/>
      <c r="G796" s="15"/>
      <c r="H796" s="15"/>
      <c r="I796" s="15"/>
      <c r="J796" s="15"/>
      <c r="K796" s="51"/>
      <c r="L796" s="47"/>
      <c r="M796" s="52"/>
      <c r="N796" s="45"/>
      <c r="O796" s="46"/>
      <c r="P796" s="46"/>
      <c r="Q796" s="45"/>
      <c r="R796" s="53"/>
      <c r="S796" s="53"/>
      <c r="T796" s="46"/>
      <c r="U796" s="17" t="s">
        <v>293</v>
      </c>
      <c r="V796" s="34" t="s">
        <v>271</v>
      </c>
      <c r="W796" s="1">
        <v>5304.3</v>
      </c>
      <c r="X796" s="12">
        <v>5304.3</v>
      </c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7" t="s">
        <v>308</v>
      </c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5"/>
      <c r="BC796" s="46"/>
      <c r="BD796" s="47"/>
    </row>
    <row r="797" spans="1:56" ht="15.75" customHeight="1" x14ac:dyDescent="0.3">
      <c r="A797" s="51"/>
      <c r="B797" s="47"/>
      <c r="C797" s="51"/>
      <c r="D797" s="15"/>
      <c r="E797" s="15"/>
      <c r="F797" s="15"/>
      <c r="G797" s="15"/>
      <c r="H797" s="15"/>
      <c r="I797" s="15"/>
      <c r="J797" s="15"/>
      <c r="K797" s="51"/>
      <c r="L797" s="47"/>
      <c r="M797" s="52"/>
      <c r="N797" s="45"/>
      <c r="O797" s="46"/>
      <c r="P797" s="46"/>
      <c r="Q797" s="45"/>
      <c r="R797" s="53"/>
      <c r="S797" s="53"/>
      <c r="T797" s="46"/>
      <c r="U797" s="17" t="s">
        <v>292</v>
      </c>
      <c r="V797" s="34" t="s">
        <v>281</v>
      </c>
      <c r="W797" s="1">
        <v>5581.49</v>
      </c>
      <c r="X797" s="1">
        <v>5581.49</v>
      </c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7" t="s">
        <v>308</v>
      </c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5"/>
      <c r="BC797" s="46"/>
      <c r="BD797" s="47"/>
    </row>
    <row r="798" spans="1:56" ht="15.75" customHeight="1" x14ac:dyDescent="0.3">
      <c r="A798" s="51"/>
      <c r="B798" s="47"/>
      <c r="C798" s="51"/>
      <c r="D798" s="15"/>
      <c r="E798" s="15"/>
      <c r="F798" s="15"/>
      <c r="G798" s="15"/>
      <c r="H798" s="15"/>
      <c r="I798" s="15"/>
      <c r="J798" s="15"/>
      <c r="K798" s="51"/>
      <c r="L798" s="47"/>
      <c r="M798" s="52"/>
      <c r="N798" s="45"/>
      <c r="O798" s="46"/>
      <c r="P798" s="46"/>
      <c r="Q798" s="45"/>
      <c r="R798" s="53"/>
      <c r="S798" s="53"/>
      <c r="T798" s="46" t="s">
        <v>20</v>
      </c>
      <c r="U798" s="17"/>
      <c r="V798" s="34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7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5"/>
      <c r="BC798" s="46"/>
      <c r="BD798" s="47"/>
    </row>
    <row r="799" spans="1:56" ht="15.75" customHeight="1" x14ac:dyDescent="0.3">
      <c r="A799" s="51"/>
      <c r="B799" s="47"/>
      <c r="C799" s="51"/>
      <c r="D799" s="15"/>
      <c r="E799" s="15"/>
      <c r="F799" s="15"/>
      <c r="G799" s="15"/>
      <c r="H799" s="15"/>
      <c r="I799" s="15"/>
      <c r="J799" s="15"/>
      <c r="K799" s="51"/>
      <c r="L799" s="47"/>
      <c r="M799" s="52"/>
      <c r="N799" s="45"/>
      <c r="O799" s="46"/>
      <c r="P799" s="46"/>
      <c r="Q799" s="45"/>
      <c r="R799" s="53"/>
      <c r="S799" s="53"/>
      <c r="T799" s="46"/>
      <c r="U799" s="17"/>
      <c r="V799" s="34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7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5"/>
      <c r="BC799" s="46"/>
      <c r="BD799" s="47"/>
    </row>
    <row r="800" spans="1:56" ht="15.75" customHeight="1" x14ac:dyDescent="0.3">
      <c r="A800" s="51"/>
      <c r="B800" s="47"/>
      <c r="C800" s="51"/>
      <c r="D800" s="15"/>
      <c r="E800" s="15"/>
      <c r="F800" s="15"/>
      <c r="G800" s="15"/>
      <c r="H800" s="15"/>
      <c r="I800" s="15"/>
      <c r="J800" s="15"/>
      <c r="K800" s="51"/>
      <c r="L800" s="47"/>
      <c r="M800" s="52"/>
      <c r="N800" s="45"/>
      <c r="O800" s="46"/>
      <c r="P800" s="46"/>
      <c r="Q800" s="45"/>
      <c r="R800" s="53"/>
      <c r="S800" s="53"/>
      <c r="T800" s="46" t="s">
        <v>13</v>
      </c>
      <c r="U800" s="17"/>
      <c r="V800" s="34"/>
      <c r="W800" s="1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7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5"/>
      <c r="BC800" s="46"/>
      <c r="BD800" s="47"/>
    </row>
    <row r="801" spans="1:56" ht="15.75" customHeight="1" x14ac:dyDescent="0.3">
      <c r="A801" s="51"/>
      <c r="B801" s="47"/>
      <c r="C801" s="51"/>
      <c r="D801" s="15"/>
      <c r="E801" s="15"/>
      <c r="F801" s="15"/>
      <c r="G801" s="15"/>
      <c r="H801" s="15"/>
      <c r="I801" s="15"/>
      <c r="J801" s="15"/>
      <c r="K801" s="51"/>
      <c r="L801" s="47"/>
      <c r="M801" s="52"/>
      <c r="N801" s="45"/>
      <c r="O801" s="46"/>
      <c r="P801" s="46"/>
      <c r="Q801" s="45"/>
      <c r="R801" s="53"/>
      <c r="S801" s="53"/>
      <c r="T801" s="46"/>
      <c r="U801" s="17"/>
      <c r="V801" s="34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3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5"/>
      <c r="BC801" s="46"/>
      <c r="BD801" s="47"/>
    </row>
    <row r="802" spans="1:56" ht="15.75" customHeight="1" x14ac:dyDescent="0.3">
      <c r="A802" s="51"/>
      <c r="B802" s="47"/>
      <c r="C802" s="51"/>
      <c r="D802" s="15"/>
      <c r="E802" s="15"/>
      <c r="F802" s="15"/>
      <c r="G802" s="15"/>
      <c r="H802" s="15"/>
      <c r="I802" s="15"/>
      <c r="J802" s="15"/>
      <c r="K802" s="51"/>
      <c r="L802" s="47"/>
      <c r="M802" s="52"/>
      <c r="N802" s="45"/>
      <c r="O802" s="46"/>
      <c r="P802" s="46"/>
      <c r="Q802" s="45"/>
      <c r="R802" s="53"/>
      <c r="S802" s="53"/>
      <c r="T802" s="46" t="s">
        <v>21</v>
      </c>
      <c r="U802" s="17"/>
      <c r="V802" s="34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7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5"/>
      <c r="BC802" s="46"/>
      <c r="BD802" s="47"/>
    </row>
    <row r="803" spans="1:56" ht="15.75" customHeight="1" x14ac:dyDescent="0.3">
      <c r="A803" s="51"/>
      <c r="B803" s="47"/>
      <c r="C803" s="51"/>
      <c r="D803" s="15"/>
      <c r="E803" s="15"/>
      <c r="F803" s="15"/>
      <c r="G803" s="15"/>
      <c r="H803" s="15"/>
      <c r="I803" s="15"/>
      <c r="J803" s="15"/>
      <c r="K803" s="51"/>
      <c r="L803" s="47"/>
      <c r="M803" s="52"/>
      <c r="N803" s="45"/>
      <c r="O803" s="46"/>
      <c r="P803" s="46"/>
      <c r="Q803" s="45"/>
      <c r="R803" s="53"/>
      <c r="S803" s="53"/>
      <c r="T803" s="46"/>
      <c r="U803" s="17"/>
      <c r="V803" s="17"/>
      <c r="W803" s="12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7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5"/>
      <c r="BC803" s="46"/>
      <c r="BD803" s="47"/>
    </row>
    <row r="804" spans="1:56" ht="15.75" customHeight="1" x14ac:dyDescent="0.3">
      <c r="A804" s="51" t="s">
        <v>30</v>
      </c>
      <c r="B804" s="47">
        <v>33600000</v>
      </c>
      <c r="C804" s="51" t="s">
        <v>248</v>
      </c>
      <c r="D804" s="15"/>
      <c r="E804" s="15"/>
      <c r="F804" s="15"/>
      <c r="G804" s="15"/>
      <c r="H804" s="15"/>
      <c r="I804" s="15"/>
      <c r="J804" s="15"/>
      <c r="K804" s="51" t="s">
        <v>86</v>
      </c>
      <c r="L804" s="47" t="s">
        <v>253</v>
      </c>
      <c r="M804" s="52" t="s">
        <v>249</v>
      </c>
      <c r="N804" s="45">
        <v>995</v>
      </c>
      <c r="O804" s="46" t="s">
        <v>23</v>
      </c>
      <c r="P804" s="46" t="s">
        <v>23</v>
      </c>
      <c r="Q804" s="45">
        <v>0</v>
      </c>
      <c r="R804" s="53" t="s">
        <v>86</v>
      </c>
      <c r="S804" s="53" t="s">
        <v>252</v>
      </c>
      <c r="T804" s="46" t="s">
        <v>11</v>
      </c>
      <c r="U804" s="17" t="s">
        <v>443</v>
      </c>
      <c r="V804" s="34" t="s">
        <v>269</v>
      </c>
      <c r="W804" s="1">
        <v>995</v>
      </c>
      <c r="X804" s="12">
        <v>995</v>
      </c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7" t="s">
        <v>440</v>
      </c>
      <c r="AO804" s="44">
        <f>SUM(W804:W805)</f>
        <v>995</v>
      </c>
      <c r="AP804" s="44">
        <f>SUM(X804:X805)</f>
        <v>995</v>
      </c>
      <c r="AQ804" s="44">
        <f>SUM(W806:W807)</f>
        <v>0</v>
      </c>
      <c r="AR804" s="44">
        <f>SUM(X806:X807)</f>
        <v>0</v>
      </c>
      <c r="AS804" s="44">
        <f>SUM(W808:W809)</f>
        <v>0</v>
      </c>
      <c r="AT804" s="44">
        <f>SUM(X808:X809)</f>
        <v>0</v>
      </c>
      <c r="AU804" s="44">
        <f>SUM(W810:W811)</f>
        <v>0</v>
      </c>
      <c r="AV804" s="44">
        <f>SUM(X810:X811)</f>
        <v>0</v>
      </c>
      <c r="AW804" s="44">
        <f>AO804+AQ804+AS804+AU804</f>
        <v>995</v>
      </c>
      <c r="AX804" s="44">
        <f>AP804+AR804+AT804+AV804</f>
        <v>995</v>
      </c>
      <c r="AY804" s="44">
        <f>N804-AW804</f>
        <v>0</v>
      </c>
      <c r="AZ804" s="44">
        <f>N804-AX804</f>
        <v>0</v>
      </c>
      <c r="BA804" s="44">
        <f>AW804*100/N804</f>
        <v>100</v>
      </c>
      <c r="BB804" s="45" t="s">
        <v>116</v>
      </c>
      <c r="BC804" s="46" t="s">
        <v>251</v>
      </c>
      <c r="BD804" s="47" t="s">
        <v>253</v>
      </c>
    </row>
    <row r="805" spans="1:56" ht="15.75" customHeight="1" x14ac:dyDescent="0.3">
      <c r="A805" s="51"/>
      <c r="B805" s="47"/>
      <c r="C805" s="51"/>
      <c r="D805" s="15"/>
      <c r="E805" s="15"/>
      <c r="F805" s="15"/>
      <c r="G805" s="15"/>
      <c r="H805" s="15"/>
      <c r="I805" s="15"/>
      <c r="J805" s="15"/>
      <c r="K805" s="51"/>
      <c r="L805" s="47"/>
      <c r="M805" s="52"/>
      <c r="N805" s="45"/>
      <c r="O805" s="46"/>
      <c r="P805" s="46"/>
      <c r="Q805" s="45"/>
      <c r="R805" s="53"/>
      <c r="S805" s="53"/>
      <c r="T805" s="46"/>
      <c r="U805" s="17"/>
      <c r="V805" s="34"/>
      <c r="W805" s="1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7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5"/>
      <c r="BC805" s="46"/>
      <c r="BD805" s="47"/>
    </row>
    <row r="806" spans="1:56" ht="15.75" customHeight="1" x14ac:dyDescent="0.3">
      <c r="A806" s="51"/>
      <c r="B806" s="47"/>
      <c r="C806" s="51"/>
      <c r="D806" s="15"/>
      <c r="E806" s="15"/>
      <c r="F806" s="15"/>
      <c r="G806" s="15"/>
      <c r="H806" s="15"/>
      <c r="I806" s="15"/>
      <c r="J806" s="15"/>
      <c r="K806" s="51"/>
      <c r="L806" s="47"/>
      <c r="M806" s="52"/>
      <c r="N806" s="45"/>
      <c r="O806" s="46"/>
      <c r="P806" s="46"/>
      <c r="Q806" s="45"/>
      <c r="R806" s="53"/>
      <c r="S806" s="53"/>
      <c r="T806" s="46" t="s">
        <v>20</v>
      </c>
      <c r="U806" s="17"/>
      <c r="V806" s="34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7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5"/>
      <c r="BC806" s="46"/>
      <c r="BD806" s="47"/>
    </row>
    <row r="807" spans="1:56" ht="15.75" customHeight="1" x14ac:dyDescent="0.3">
      <c r="A807" s="51"/>
      <c r="B807" s="47"/>
      <c r="C807" s="51"/>
      <c r="D807" s="15"/>
      <c r="E807" s="15"/>
      <c r="F807" s="15"/>
      <c r="G807" s="15"/>
      <c r="H807" s="15"/>
      <c r="I807" s="15"/>
      <c r="J807" s="15"/>
      <c r="K807" s="51"/>
      <c r="L807" s="47"/>
      <c r="M807" s="52"/>
      <c r="N807" s="45"/>
      <c r="O807" s="46"/>
      <c r="P807" s="46"/>
      <c r="Q807" s="45"/>
      <c r="R807" s="53"/>
      <c r="S807" s="53"/>
      <c r="T807" s="46"/>
      <c r="U807" s="17"/>
      <c r="V807" s="34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7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5"/>
      <c r="BC807" s="46"/>
      <c r="BD807" s="47"/>
    </row>
    <row r="808" spans="1:56" ht="15.75" customHeight="1" x14ac:dyDescent="0.3">
      <c r="A808" s="51"/>
      <c r="B808" s="47"/>
      <c r="C808" s="51"/>
      <c r="D808" s="15"/>
      <c r="E808" s="15"/>
      <c r="F808" s="15"/>
      <c r="G808" s="15"/>
      <c r="H808" s="15"/>
      <c r="I808" s="15"/>
      <c r="J808" s="15"/>
      <c r="K808" s="51"/>
      <c r="L808" s="47"/>
      <c r="M808" s="52"/>
      <c r="N808" s="45"/>
      <c r="O808" s="46"/>
      <c r="P808" s="46"/>
      <c r="Q808" s="45"/>
      <c r="R808" s="53"/>
      <c r="S808" s="53"/>
      <c r="T808" s="46" t="s">
        <v>13</v>
      </c>
      <c r="U808" s="17"/>
      <c r="V808" s="34"/>
      <c r="W808" s="1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7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5"/>
      <c r="BC808" s="46"/>
      <c r="BD808" s="47"/>
    </row>
    <row r="809" spans="1:56" ht="15.75" customHeight="1" x14ac:dyDescent="0.3">
      <c r="A809" s="51"/>
      <c r="B809" s="47"/>
      <c r="C809" s="51"/>
      <c r="D809" s="15"/>
      <c r="E809" s="15"/>
      <c r="F809" s="15"/>
      <c r="G809" s="15"/>
      <c r="H809" s="15"/>
      <c r="I809" s="15"/>
      <c r="J809" s="15"/>
      <c r="K809" s="51"/>
      <c r="L809" s="47"/>
      <c r="M809" s="52"/>
      <c r="N809" s="45"/>
      <c r="O809" s="46"/>
      <c r="P809" s="46"/>
      <c r="Q809" s="45"/>
      <c r="R809" s="53"/>
      <c r="S809" s="53"/>
      <c r="T809" s="46"/>
      <c r="U809" s="17"/>
      <c r="V809" s="34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3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5"/>
      <c r="BC809" s="46"/>
      <c r="BD809" s="47"/>
    </row>
    <row r="810" spans="1:56" ht="15.75" customHeight="1" x14ac:dyDescent="0.3">
      <c r="A810" s="51"/>
      <c r="B810" s="47"/>
      <c r="C810" s="51"/>
      <c r="D810" s="15"/>
      <c r="E810" s="15"/>
      <c r="F810" s="15"/>
      <c r="G810" s="15"/>
      <c r="H810" s="15"/>
      <c r="I810" s="15"/>
      <c r="J810" s="15"/>
      <c r="K810" s="51"/>
      <c r="L810" s="47"/>
      <c r="M810" s="52"/>
      <c r="N810" s="45"/>
      <c r="O810" s="46"/>
      <c r="P810" s="46"/>
      <c r="Q810" s="45"/>
      <c r="R810" s="53"/>
      <c r="S810" s="53"/>
      <c r="T810" s="46" t="s">
        <v>21</v>
      </c>
      <c r="U810" s="17"/>
      <c r="V810" s="34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7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5"/>
      <c r="BC810" s="46"/>
      <c r="BD810" s="47"/>
    </row>
    <row r="811" spans="1:56" ht="15.75" customHeight="1" x14ac:dyDescent="0.3">
      <c r="A811" s="51"/>
      <c r="B811" s="47"/>
      <c r="C811" s="51"/>
      <c r="D811" s="15"/>
      <c r="E811" s="15"/>
      <c r="F811" s="15"/>
      <c r="G811" s="15"/>
      <c r="H811" s="15"/>
      <c r="I811" s="15"/>
      <c r="J811" s="15"/>
      <c r="K811" s="51"/>
      <c r="L811" s="47"/>
      <c r="M811" s="52"/>
      <c r="N811" s="45"/>
      <c r="O811" s="46"/>
      <c r="P811" s="46"/>
      <c r="Q811" s="45"/>
      <c r="R811" s="53"/>
      <c r="S811" s="53"/>
      <c r="T811" s="46"/>
      <c r="U811" s="17"/>
      <c r="V811" s="17"/>
      <c r="W811" s="12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7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5"/>
      <c r="BC811" s="46"/>
      <c r="BD811" s="47"/>
    </row>
    <row r="812" spans="1:56" ht="15.75" customHeight="1" x14ac:dyDescent="0.3">
      <c r="A812" s="51" t="s">
        <v>30</v>
      </c>
      <c r="B812" s="47">
        <v>33600000</v>
      </c>
      <c r="C812" s="51" t="s">
        <v>204</v>
      </c>
      <c r="D812" s="15"/>
      <c r="E812" s="15"/>
      <c r="F812" s="15"/>
      <c r="G812" s="15"/>
      <c r="H812" s="15"/>
      <c r="I812" s="15"/>
      <c r="J812" s="15"/>
      <c r="K812" s="51" t="s">
        <v>269</v>
      </c>
      <c r="L812" s="47" t="s">
        <v>225</v>
      </c>
      <c r="M812" s="52" t="s">
        <v>205</v>
      </c>
      <c r="N812" s="45">
        <v>300</v>
      </c>
      <c r="O812" s="46" t="s">
        <v>23</v>
      </c>
      <c r="P812" s="46" t="s">
        <v>23</v>
      </c>
      <c r="Q812" s="45">
        <v>0</v>
      </c>
      <c r="R812" s="53" t="s">
        <v>48</v>
      </c>
      <c r="S812" s="53" t="s">
        <v>46</v>
      </c>
      <c r="T812" s="46" t="s">
        <v>11</v>
      </c>
      <c r="U812" s="17"/>
      <c r="V812" s="34"/>
      <c r="W812" s="1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7"/>
      <c r="AO812" s="44">
        <f>SUM(W812:W814)</f>
        <v>300</v>
      </c>
      <c r="AP812" s="44">
        <f>SUM(X812:X814)</f>
        <v>300</v>
      </c>
      <c r="AQ812" s="44">
        <f>SUM(W815:W816)</f>
        <v>0</v>
      </c>
      <c r="AR812" s="44">
        <f>SUM(X815:X816)</f>
        <v>0</v>
      </c>
      <c r="AS812" s="44">
        <f>SUM(W817:W818)</f>
        <v>0</v>
      </c>
      <c r="AT812" s="44">
        <f>SUM(X817:X818)</f>
        <v>0</v>
      </c>
      <c r="AU812" s="44">
        <f>SUM(W819:W820)</f>
        <v>0</v>
      </c>
      <c r="AV812" s="44">
        <f>SUM(X819:X820)</f>
        <v>0</v>
      </c>
      <c r="AW812" s="44">
        <f>AO812+AQ812+AS812+AU812</f>
        <v>300</v>
      </c>
      <c r="AX812" s="44">
        <f>AP812+AR812+AT812+AV812</f>
        <v>300</v>
      </c>
      <c r="AY812" s="44">
        <f>N812-AW812</f>
        <v>0</v>
      </c>
      <c r="AZ812" s="44">
        <f>N812-AX812</f>
        <v>0</v>
      </c>
      <c r="BA812" s="44">
        <f>AW812*100/N812</f>
        <v>100</v>
      </c>
      <c r="BB812" s="45" t="s">
        <v>116</v>
      </c>
      <c r="BC812" s="46" t="s">
        <v>91</v>
      </c>
      <c r="BD812" s="47" t="s">
        <v>225</v>
      </c>
    </row>
    <row r="813" spans="1:56" ht="15.75" customHeight="1" x14ac:dyDescent="0.3">
      <c r="A813" s="51"/>
      <c r="B813" s="47"/>
      <c r="C813" s="51"/>
      <c r="D813" s="15"/>
      <c r="E813" s="15"/>
      <c r="F813" s="15"/>
      <c r="G813" s="15"/>
      <c r="H813" s="15"/>
      <c r="I813" s="15"/>
      <c r="J813" s="15"/>
      <c r="K813" s="51"/>
      <c r="L813" s="47"/>
      <c r="M813" s="52"/>
      <c r="N813" s="45"/>
      <c r="O813" s="46"/>
      <c r="P813" s="46"/>
      <c r="Q813" s="45"/>
      <c r="R813" s="53"/>
      <c r="S813" s="53"/>
      <c r="T813" s="46"/>
      <c r="U813" s="17" t="s">
        <v>219</v>
      </c>
      <c r="V813" s="34" t="s">
        <v>211</v>
      </c>
      <c r="W813" s="1">
        <v>270</v>
      </c>
      <c r="X813" s="1">
        <v>270</v>
      </c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7" t="s">
        <v>250</v>
      </c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5"/>
      <c r="BC813" s="46"/>
      <c r="BD813" s="47"/>
    </row>
    <row r="814" spans="1:56" ht="15.75" customHeight="1" x14ac:dyDescent="0.3">
      <c r="A814" s="51"/>
      <c r="B814" s="47"/>
      <c r="C814" s="51"/>
      <c r="D814" s="15"/>
      <c r="E814" s="15"/>
      <c r="F814" s="15"/>
      <c r="G814" s="15"/>
      <c r="H814" s="15"/>
      <c r="I814" s="15"/>
      <c r="J814" s="15"/>
      <c r="K814" s="51"/>
      <c r="L814" s="47"/>
      <c r="M814" s="52"/>
      <c r="N814" s="45"/>
      <c r="O814" s="46"/>
      <c r="P814" s="46"/>
      <c r="Q814" s="45"/>
      <c r="R814" s="53"/>
      <c r="S814" s="53"/>
      <c r="T814" s="46"/>
      <c r="U814" s="17" t="s">
        <v>218</v>
      </c>
      <c r="V814" s="34" t="s">
        <v>170</v>
      </c>
      <c r="W814" s="1">
        <v>30</v>
      </c>
      <c r="X814" s="1">
        <v>30</v>
      </c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7" t="s">
        <v>250</v>
      </c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5"/>
      <c r="BC814" s="46"/>
      <c r="BD814" s="47"/>
    </row>
    <row r="815" spans="1:56" ht="15.75" customHeight="1" x14ac:dyDescent="0.3">
      <c r="A815" s="51"/>
      <c r="B815" s="47"/>
      <c r="C815" s="51"/>
      <c r="D815" s="15"/>
      <c r="E815" s="15"/>
      <c r="F815" s="15"/>
      <c r="G815" s="15"/>
      <c r="H815" s="15"/>
      <c r="I815" s="15"/>
      <c r="J815" s="15"/>
      <c r="K815" s="51"/>
      <c r="L815" s="47"/>
      <c r="M815" s="52"/>
      <c r="N815" s="45"/>
      <c r="O815" s="46"/>
      <c r="P815" s="46"/>
      <c r="Q815" s="45"/>
      <c r="R815" s="53"/>
      <c r="S815" s="53"/>
      <c r="T815" s="46" t="s">
        <v>20</v>
      </c>
      <c r="U815" s="17"/>
      <c r="V815" s="34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7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5"/>
      <c r="BC815" s="46"/>
      <c r="BD815" s="47"/>
    </row>
    <row r="816" spans="1:56" ht="15.75" customHeight="1" x14ac:dyDescent="0.3">
      <c r="A816" s="51"/>
      <c r="B816" s="47"/>
      <c r="C816" s="51"/>
      <c r="D816" s="15"/>
      <c r="E816" s="15"/>
      <c r="F816" s="15"/>
      <c r="G816" s="15"/>
      <c r="H816" s="15"/>
      <c r="I816" s="15"/>
      <c r="J816" s="15"/>
      <c r="K816" s="51"/>
      <c r="L816" s="47"/>
      <c r="M816" s="52"/>
      <c r="N816" s="45"/>
      <c r="O816" s="46"/>
      <c r="P816" s="46"/>
      <c r="Q816" s="45"/>
      <c r="R816" s="53"/>
      <c r="S816" s="53"/>
      <c r="T816" s="46"/>
      <c r="U816" s="17"/>
      <c r="V816" s="34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7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5"/>
      <c r="BC816" s="46"/>
      <c r="BD816" s="47"/>
    </row>
    <row r="817" spans="1:56" ht="15.75" customHeight="1" x14ac:dyDescent="0.3">
      <c r="A817" s="51"/>
      <c r="B817" s="47"/>
      <c r="C817" s="51"/>
      <c r="D817" s="15"/>
      <c r="E817" s="15"/>
      <c r="F817" s="15"/>
      <c r="G817" s="15"/>
      <c r="H817" s="15"/>
      <c r="I817" s="15"/>
      <c r="J817" s="15"/>
      <c r="K817" s="51"/>
      <c r="L817" s="47"/>
      <c r="M817" s="52"/>
      <c r="N817" s="45"/>
      <c r="O817" s="46"/>
      <c r="P817" s="46"/>
      <c r="Q817" s="45"/>
      <c r="R817" s="53"/>
      <c r="S817" s="53"/>
      <c r="T817" s="46" t="s">
        <v>13</v>
      </c>
      <c r="U817" s="17"/>
      <c r="V817" s="34"/>
      <c r="W817" s="1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7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5"/>
      <c r="BC817" s="46"/>
      <c r="BD817" s="47"/>
    </row>
    <row r="818" spans="1:56" ht="15.75" customHeight="1" x14ac:dyDescent="0.3">
      <c r="A818" s="51"/>
      <c r="B818" s="47"/>
      <c r="C818" s="51"/>
      <c r="D818" s="15"/>
      <c r="E818" s="15"/>
      <c r="F818" s="15"/>
      <c r="G818" s="15"/>
      <c r="H818" s="15"/>
      <c r="I818" s="15"/>
      <c r="J818" s="15"/>
      <c r="K818" s="51"/>
      <c r="L818" s="47"/>
      <c r="M818" s="52"/>
      <c r="N818" s="45"/>
      <c r="O818" s="46"/>
      <c r="P818" s="46"/>
      <c r="Q818" s="45"/>
      <c r="R818" s="53"/>
      <c r="S818" s="53"/>
      <c r="T818" s="46"/>
      <c r="U818" s="17"/>
      <c r="V818" s="34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3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5"/>
      <c r="BC818" s="46"/>
      <c r="BD818" s="47"/>
    </row>
    <row r="819" spans="1:56" ht="15.75" customHeight="1" x14ac:dyDescent="0.3">
      <c r="A819" s="51"/>
      <c r="B819" s="47"/>
      <c r="C819" s="51"/>
      <c r="D819" s="15"/>
      <c r="E819" s="15"/>
      <c r="F819" s="15"/>
      <c r="G819" s="15"/>
      <c r="H819" s="15"/>
      <c r="I819" s="15"/>
      <c r="J819" s="15"/>
      <c r="K819" s="51"/>
      <c r="L819" s="47"/>
      <c r="M819" s="52"/>
      <c r="N819" s="45"/>
      <c r="O819" s="46"/>
      <c r="P819" s="46"/>
      <c r="Q819" s="45"/>
      <c r="R819" s="53"/>
      <c r="S819" s="53"/>
      <c r="T819" s="46" t="s">
        <v>21</v>
      </c>
      <c r="U819" s="17"/>
      <c r="V819" s="34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7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5"/>
      <c r="BC819" s="46"/>
      <c r="BD819" s="47"/>
    </row>
    <row r="820" spans="1:56" ht="15.75" customHeight="1" x14ac:dyDescent="0.3">
      <c r="A820" s="51"/>
      <c r="B820" s="47"/>
      <c r="C820" s="51"/>
      <c r="D820" s="15"/>
      <c r="E820" s="15"/>
      <c r="F820" s="15"/>
      <c r="G820" s="15"/>
      <c r="H820" s="15"/>
      <c r="I820" s="15"/>
      <c r="J820" s="15"/>
      <c r="K820" s="51"/>
      <c r="L820" s="47"/>
      <c r="M820" s="52"/>
      <c r="N820" s="45"/>
      <c r="O820" s="46"/>
      <c r="P820" s="46"/>
      <c r="Q820" s="45"/>
      <c r="R820" s="53"/>
      <c r="S820" s="53"/>
      <c r="T820" s="46"/>
      <c r="U820" s="17"/>
      <c r="V820" s="17"/>
      <c r="W820" s="12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7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5"/>
      <c r="BC820" s="46"/>
      <c r="BD820" s="47"/>
    </row>
    <row r="821" spans="1:56" ht="15.75" customHeight="1" x14ac:dyDescent="0.3">
      <c r="A821" s="51" t="s">
        <v>30</v>
      </c>
      <c r="B821" s="47">
        <v>33600000</v>
      </c>
      <c r="C821" s="51" t="s">
        <v>144</v>
      </c>
      <c r="D821" s="15"/>
      <c r="E821" s="15"/>
      <c r="F821" s="15"/>
      <c r="G821" s="15"/>
      <c r="H821" s="15"/>
      <c r="I821" s="15"/>
      <c r="J821" s="15"/>
      <c r="K821" s="51" t="s">
        <v>48</v>
      </c>
      <c r="L821" s="47" t="s">
        <v>194</v>
      </c>
      <c r="M821" s="52" t="s">
        <v>175</v>
      </c>
      <c r="N821" s="45">
        <v>6425.86</v>
      </c>
      <c r="O821" s="46" t="s">
        <v>23</v>
      </c>
      <c r="P821" s="46" t="s">
        <v>23</v>
      </c>
      <c r="Q821" s="45">
        <v>0</v>
      </c>
      <c r="R821" s="53" t="s">
        <v>48</v>
      </c>
      <c r="S821" s="53" t="s">
        <v>46</v>
      </c>
      <c r="T821" s="46" t="s">
        <v>11</v>
      </c>
      <c r="U821" s="17"/>
      <c r="V821" s="34"/>
      <c r="W821" s="1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7"/>
      <c r="AO821" s="44">
        <f>SUM(W821:W823)</f>
        <v>6425.86</v>
      </c>
      <c r="AP821" s="44">
        <f>SUM(X821:X823)</f>
        <v>6425.86</v>
      </c>
      <c r="AQ821" s="44">
        <f>SUM(W824:W825)</f>
        <v>0</v>
      </c>
      <c r="AR821" s="44">
        <f>SUM(X824:X825)</f>
        <v>0</v>
      </c>
      <c r="AS821" s="44">
        <f>SUM(W826:W827)</f>
        <v>0</v>
      </c>
      <c r="AT821" s="44">
        <f>SUM(X826:X827)</f>
        <v>0</v>
      </c>
      <c r="AU821" s="44">
        <f>SUM(W828:W829)</f>
        <v>0</v>
      </c>
      <c r="AV821" s="44">
        <f>SUM(X828:X829)</f>
        <v>0</v>
      </c>
      <c r="AW821" s="44">
        <f>AO821+AQ821+AS821+AU821</f>
        <v>6425.86</v>
      </c>
      <c r="AX821" s="44">
        <f>AP821+AR821+AT821+AV821</f>
        <v>6425.86</v>
      </c>
      <c r="AY821" s="44">
        <f>N821-AW821</f>
        <v>0</v>
      </c>
      <c r="AZ821" s="44">
        <f>N821-AX821</f>
        <v>0</v>
      </c>
      <c r="BA821" s="44">
        <f>AW821*100/N821</f>
        <v>100</v>
      </c>
      <c r="BB821" s="45" t="s">
        <v>116</v>
      </c>
      <c r="BC821" s="46" t="s">
        <v>91</v>
      </c>
      <c r="BD821" s="47" t="s">
        <v>194</v>
      </c>
    </row>
    <row r="822" spans="1:56" ht="15.75" customHeight="1" x14ac:dyDescent="0.3">
      <c r="A822" s="51"/>
      <c r="B822" s="47"/>
      <c r="C822" s="51"/>
      <c r="D822" s="15"/>
      <c r="E822" s="15"/>
      <c r="F822" s="15"/>
      <c r="G822" s="15"/>
      <c r="H822" s="15"/>
      <c r="I822" s="15"/>
      <c r="J822" s="15"/>
      <c r="K822" s="51"/>
      <c r="L822" s="47"/>
      <c r="M822" s="52"/>
      <c r="N822" s="45"/>
      <c r="O822" s="46"/>
      <c r="P822" s="46"/>
      <c r="Q822" s="45"/>
      <c r="R822" s="53"/>
      <c r="S822" s="53"/>
      <c r="T822" s="46"/>
      <c r="U822" s="17" t="s">
        <v>217</v>
      </c>
      <c r="V822" s="34" t="s">
        <v>171</v>
      </c>
      <c r="W822" s="1">
        <v>1279.3599999999999</v>
      </c>
      <c r="X822" s="1">
        <v>1279.3599999999999</v>
      </c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7" t="s">
        <v>250</v>
      </c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5"/>
      <c r="BC822" s="46"/>
      <c r="BD822" s="47"/>
    </row>
    <row r="823" spans="1:56" ht="15.75" customHeight="1" x14ac:dyDescent="0.3">
      <c r="A823" s="51"/>
      <c r="B823" s="47"/>
      <c r="C823" s="51"/>
      <c r="D823" s="15"/>
      <c r="E823" s="15"/>
      <c r="F823" s="15"/>
      <c r="G823" s="15"/>
      <c r="H823" s="15"/>
      <c r="I823" s="15"/>
      <c r="J823" s="15"/>
      <c r="K823" s="51"/>
      <c r="L823" s="47"/>
      <c r="M823" s="52"/>
      <c r="N823" s="45"/>
      <c r="O823" s="46"/>
      <c r="P823" s="46"/>
      <c r="Q823" s="45"/>
      <c r="R823" s="53"/>
      <c r="S823" s="53"/>
      <c r="T823" s="46"/>
      <c r="U823" s="17" t="s">
        <v>216</v>
      </c>
      <c r="V823" s="34" t="s">
        <v>214</v>
      </c>
      <c r="W823" s="1">
        <v>5146.5</v>
      </c>
      <c r="X823" s="1">
        <v>5146.5</v>
      </c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7" t="s">
        <v>250</v>
      </c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5"/>
      <c r="BC823" s="46"/>
      <c r="BD823" s="47"/>
    </row>
    <row r="824" spans="1:56" ht="15.75" customHeight="1" x14ac:dyDescent="0.3">
      <c r="A824" s="51"/>
      <c r="B824" s="47"/>
      <c r="C824" s="51"/>
      <c r="D824" s="15"/>
      <c r="E824" s="15"/>
      <c r="F824" s="15"/>
      <c r="G824" s="15"/>
      <c r="H824" s="15"/>
      <c r="I824" s="15"/>
      <c r="J824" s="15"/>
      <c r="K824" s="51"/>
      <c r="L824" s="47"/>
      <c r="M824" s="52"/>
      <c r="N824" s="45"/>
      <c r="O824" s="46"/>
      <c r="P824" s="46"/>
      <c r="Q824" s="45"/>
      <c r="R824" s="53"/>
      <c r="S824" s="53"/>
      <c r="T824" s="46" t="s">
        <v>20</v>
      </c>
      <c r="U824" s="17"/>
      <c r="V824" s="34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7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5"/>
      <c r="BC824" s="46"/>
      <c r="BD824" s="47"/>
    </row>
    <row r="825" spans="1:56" ht="15.75" customHeight="1" x14ac:dyDescent="0.3">
      <c r="A825" s="51"/>
      <c r="B825" s="47"/>
      <c r="C825" s="51"/>
      <c r="D825" s="15"/>
      <c r="E825" s="15"/>
      <c r="F825" s="15"/>
      <c r="G825" s="15"/>
      <c r="H825" s="15"/>
      <c r="I825" s="15"/>
      <c r="J825" s="15"/>
      <c r="K825" s="51"/>
      <c r="L825" s="47"/>
      <c r="M825" s="52"/>
      <c r="N825" s="45"/>
      <c r="O825" s="46"/>
      <c r="P825" s="46"/>
      <c r="Q825" s="45"/>
      <c r="R825" s="53"/>
      <c r="S825" s="53"/>
      <c r="T825" s="46"/>
      <c r="U825" s="17"/>
      <c r="V825" s="34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7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5"/>
      <c r="BC825" s="46"/>
      <c r="BD825" s="47"/>
    </row>
    <row r="826" spans="1:56" ht="15.75" customHeight="1" x14ac:dyDescent="0.3">
      <c r="A826" s="51"/>
      <c r="B826" s="47"/>
      <c r="C826" s="51"/>
      <c r="D826" s="15"/>
      <c r="E826" s="15"/>
      <c r="F826" s="15"/>
      <c r="G826" s="15"/>
      <c r="H826" s="15"/>
      <c r="I826" s="15"/>
      <c r="J826" s="15"/>
      <c r="K826" s="51"/>
      <c r="L826" s="47"/>
      <c r="M826" s="52"/>
      <c r="N826" s="45"/>
      <c r="O826" s="46"/>
      <c r="P826" s="46"/>
      <c r="Q826" s="45"/>
      <c r="R826" s="53"/>
      <c r="S826" s="53"/>
      <c r="T826" s="46" t="s">
        <v>13</v>
      </c>
      <c r="U826" s="17"/>
      <c r="V826" s="34"/>
      <c r="W826" s="1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7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5"/>
      <c r="BC826" s="46"/>
      <c r="BD826" s="47"/>
    </row>
    <row r="827" spans="1:56" ht="15.75" customHeight="1" x14ac:dyDescent="0.3">
      <c r="A827" s="51"/>
      <c r="B827" s="47"/>
      <c r="C827" s="51"/>
      <c r="D827" s="15"/>
      <c r="E827" s="15"/>
      <c r="F827" s="15"/>
      <c r="G827" s="15"/>
      <c r="H827" s="15"/>
      <c r="I827" s="15"/>
      <c r="J827" s="15"/>
      <c r="K827" s="51"/>
      <c r="L827" s="47"/>
      <c r="M827" s="52"/>
      <c r="N827" s="45"/>
      <c r="O827" s="46"/>
      <c r="P827" s="46"/>
      <c r="Q827" s="45"/>
      <c r="R827" s="53"/>
      <c r="S827" s="53"/>
      <c r="T827" s="46"/>
      <c r="U827" s="17"/>
      <c r="V827" s="34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3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5"/>
      <c r="BC827" s="46"/>
      <c r="BD827" s="47"/>
    </row>
    <row r="828" spans="1:56" ht="15.75" customHeight="1" x14ac:dyDescent="0.3">
      <c r="A828" s="51"/>
      <c r="B828" s="47"/>
      <c r="C828" s="51"/>
      <c r="D828" s="15"/>
      <c r="E828" s="15"/>
      <c r="F828" s="15"/>
      <c r="G828" s="15"/>
      <c r="H828" s="15"/>
      <c r="I828" s="15"/>
      <c r="J828" s="15"/>
      <c r="K828" s="51"/>
      <c r="L828" s="47"/>
      <c r="M828" s="52"/>
      <c r="N828" s="45"/>
      <c r="O828" s="46"/>
      <c r="P828" s="46"/>
      <c r="Q828" s="45"/>
      <c r="R828" s="53"/>
      <c r="S828" s="53"/>
      <c r="T828" s="46" t="s">
        <v>21</v>
      </c>
      <c r="U828" s="17"/>
      <c r="V828" s="34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7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5"/>
      <c r="BC828" s="46"/>
      <c r="BD828" s="47"/>
    </row>
    <row r="829" spans="1:56" ht="15.75" customHeight="1" x14ac:dyDescent="0.3">
      <c r="A829" s="51"/>
      <c r="B829" s="47"/>
      <c r="C829" s="51"/>
      <c r="D829" s="15"/>
      <c r="E829" s="15"/>
      <c r="F829" s="15"/>
      <c r="G829" s="15"/>
      <c r="H829" s="15"/>
      <c r="I829" s="15"/>
      <c r="J829" s="15"/>
      <c r="K829" s="51"/>
      <c r="L829" s="47"/>
      <c r="M829" s="52"/>
      <c r="N829" s="45"/>
      <c r="O829" s="46"/>
      <c r="P829" s="46"/>
      <c r="Q829" s="45"/>
      <c r="R829" s="53"/>
      <c r="S829" s="53"/>
      <c r="T829" s="46"/>
      <c r="U829" s="17"/>
      <c r="V829" s="17"/>
      <c r="W829" s="12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7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5"/>
      <c r="BC829" s="46"/>
      <c r="BD829" s="47"/>
    </row>
    <row r="830" spans="1:56" ht="15.75" customHeight="1" x14ac:dyDescent="0.3">
      <c r="A830" s="51" t="s">
        <v>30</v>
      </c>
      <c r="B830" s="47">
        <v>33600000</v>
      </c>
      <c r="C830" s="51" t="s">
        <v>176</v>
      </c>
      <c r="D830" s="15"/>
      <c r="E830" s="15"/>
      <c r="F830" s="15"/>
      <c r="G830" s="15"/>
      <c r="H830" s="15"/>
      <c r="I830" s="15"/>
      <c r="J830" s="15"/>
      <c r="K830" s="51" t="s">
        <v>687</v>
      </c>
      <c r="L830" s="47" t="s">
        <v>195</v>
      </c>
      <c r="M830" s="52" t="s">
        <v>174</v>
      </c>
      <c r="N830" s="45">
        <v>1800</v>
      </c>
      <c r="O830" s="46" t="s">
        <v>23</v>
      </c>
      <c r="P830" s="46" t="s">
        <v>23</v>
      </c>
      <c r="Q830" s="45">
        <v>0</v>
      </c>
      <c r="R830" s="53" t="s">
        <v>170</v>
      </c>
      <c r="S830" s="53" t="s">
        <v>142</v>
      </c>
      <c r="T830" s="46" t="s">
        <v>212</v>
      </c>
      <c r="U830" s="17"/>
      <c r="V830" s="34"/>
      <c r="W830" s="1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7"/>
      <c r="AO830" s="44">
        <f>SUM(W830:W831)</f>
        <v>1800</v>
      </c>
      <c r="AP830" s="44">
        <f>SUM(X830:X831)</f>
        <v>1800</v>
      </c>
      <c r="AQ830" s="44">
        <f>SUM(W832:W833)</f>
        <v>0</v>
      </c>
      <c r="AR830" s="44">
        <f>SUM(X832:X833)</f>
        <v>0</v>
      </c>
      <c r="AS830" s="44">
        <f>SUM(W834:W835)</f>
        <v>0</v>
      </c>
      <c r="AT830" s="44">
        <f>SUM(X834:X835)</f>
        <v>0</v>
      </c>
      <c r="AU830" s="44">
        <f>SUM(W836:W837)</f>
        <v>0</v>
      </c>
      <c r="AV830" s="44">
        <f>SUM(X836:X837)</f>
        <v>0</v>
      </c>
      <c r="AW830" s="44">
        <f>AO830+AQ830+AS830+AU830</f>
        <v>1800</v>
      </c>
      <c r="AX830" s="44">
        <f>AP830+AR830+AT830+AV830</f>
        <v>1800</v>
      </c>
      <c r="AY830" s="44">
        <f>N830-AW830</f>
        <v>0</v>
      </c>
      <c r="AZ830" s="44">
        <f>N830-AX830</f>
        <v>0</v>
      </c>
      <c r="BA830" s="44">
        <f>AW830*100/N830</f>
        <v>100</v>
      </c>
      <c r="BB830" s="45" t="s">
        <v>116</v>
      </c>
      <c r="BC830" s="46" t="s">
        <v>173</v>
      </c>
      <c r="BD830" s="47" t="s">
        <v>195</v>
      </c>
    </row>
    <row r="831" spans="1:56" ht="15.75" customHeight="1" x14ac:dyDescent="0.3">
      <c r="A831" s="51"/>
      <c r="B831" s="47"/>
      <c r="C831" s="51"/>
      <c r="D831" s="15"/>
      <c r="E831" s="15"/>
      <c r="F831" s="15"/>
      <c r="G831" s="15"/>
      <c r="H831" s="15"/>
      <c r="I831" s="15"/>
      <c r="J831" s="15"/>
      <c r="K831" s="51"/>
      <c r="L831" s="47"/>
      <c r="M831" s="52"/>
      <c r="N831" s="45"/>
      <c r="O831" s="46"/>
      <c r="P831" s="46"/>
      <c r="Q831" s="45"/>
      <c r="R831" s="53"/>
      <c r="S831" s="53"/>
      <c r="T831" s="46"/>
      <c r="U831" s="17" t="s">
        <v>191</v>
      </c>
      <c r="V831" s="34" t="s">
        <v>83</v>
      </c>
      <c r="W831" s="1">
        <v>1800</v>
      </c>
      <c r="X831" s="1">
        <v>1800</v>
      </c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7" t="s">
        <v>211</v>
      </c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5"/>
      <c r="BC831" s="46"/>
      <c r="BD831" s="47"/>
    </row>
    <row r="832" spans="1:56" ht="15.75" customHeight="1" x14ac:dyDescent="0.3">
      <c r="A832" s="51"/>
      <c r="B832" s="47"/>
      <c r="C832" s="51"/>
      <c r="D832" s="15"/>
      <c r="E832" s="15"/>
      <c r="F832" s="15"/>
      <c r="G832" s="15"/>
      <c r="H832" s="15"/>
      <c r="I832" s="15"/>
      <c r="J832" s="15"/>
      <c r="K832" s="51"/>
      <c r="L832" s="47"/>
      <c r="M832" s="52"/>
      <c r="N832" s="45"/>
      <c r="O832" s="46"/>
      <c r="P832" s="46"/>
      <c r="Q832" s="45"/>
      <c r="R832" s="53"/>
      <c r="S832" s="53"/>
      <c r="T832" s="46" t="s">
        <v>20</v>
      </c>
      <c r="U832" s="17"/>
      <c r="V832" s="34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7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5"/>
      <c r="BC832" s="46"/>
      <c r="BD832" s="47"/>
    </row>
    <row r="833" spans="1:56" ht="15.75" customHeight="1" x14ac:dyDescent="0.3">
      <c r="A833" s="51"/>
      <c r="B833" s="47"/>
      <c r="C833" s="51"/>
      <c r="D833" s="15"/>
      <c r="E833" s="15"/>
      <c r="F833" s="15"/>
      <c r="G833" s="15"/>
      <c r="H833" s="15"/>
      <c r="I833" s="15"/>
      <c r="J833" s="15"/>
      <c r="K833" s="51"/>
      <c r="L833" s="47"/>
      <c r="M833" s="52"/>
      <c r="N833" s="45"/>
      <c r="O833" s="46"/>
      <c r="P833" s="46"/>
      <c r="Q833" s="45"/>
      <c r="R833" s="53"/>
      <c r="S833" s="53"/>
      <c r="T833" s="46"/>
      <c r="U833" s="17"/>
      <c r="V833" s="34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7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5"/>
      <c r="BC833" s="46"/>
      <c r="BD833" s="47"/>
    </row>
    <row r="834" spans="1:56" ht="15.75" customHeight="1" x14ac:dyDescent="0.3">
      <c r="A834" s="51"/>
      <c r="B834" s="47"/>
      <c r="C834" s="51"/>
      <c r="D834" s="15"/>
      <c r="E834" s="15"/>
      <c r="F834" s="15"/>
      <c r="G834" s="15"/>
      <c r="H834" s="15"/>
      <c r="I834" s="15"/>
      <c r="J834" s="15"/>
      <c r="K834" s="51"/>
      <c r="L834" s="47"/>
      <c r="M834" s="52"/>
      <c r="N834" s="45"/>
      <c r="O834" s="46"/>
      <c r="P834" s="46"/>
      <c r="Q834" s="45"/>
      <c r="R834" s="53"/>
      <c r="S834" s="53"/>
      <c r="T834" s="46" t="s">
        <v>13</v>
      </c>
      <c r="U834" s="17"/>
      <c r="V834" s="34"/>
      <c r="W834" s="1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7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5"/>
      <c r="BC834" s="46"/>
      <c r="BD834" s="47"/>
    </row>
    <row r="835" spans="1:56" ht="15.75" customHeight="1" x14ac:dyDescent="0.3">
      <c r="A835" s="51"/>
      <c r="B835" s="47"/>
      <c r="C835" s="51"/>
      <c r="D835" s="15"/>
      <c r="E835" s="15"/>
      <c r="F835" s="15"/>
      <c r="G835" s="15"/>
      <c r="H835" s="15"/>
      <c r="I835" s="15"/>
      <c r="J835" s="15"/>
      <c r="K835" s="51"/>
      <c r="L835" s="47"/>
      <c r="M835" s="52"/>
      <c r="N835" s="45"/>
      <c r="O835" s="46"/>
      <c r="P835" s="46"/>
      <c r="Q835" s="45"/>
      <c r="R835" s="53"/>
      <c r="S835" s="53"/>
      <c r="T835" s="46"/>
      <c r="U835" s="17"/>
      <c r="V835" s="34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3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5"/>
      <c r="BC835" s="46"/>
      <c r="BD835" s="47"/>
    </row>
    <row r="836" spans="1:56" ht="15.75" customHeight="1" x14ac:dyDescent="0.3">
      <c r="A836" s="51"/>
      <c r="B836" s="47"/>
      <c r="C836" s="51"/>
      <c r="D836" s="15"/>
      <c r="E836" s="15"/>
      <c r="F836" s="15"/>
      <c r="G836" s="15"/>
      <c r="H836" s="15"/>
      <c r="I836" s="15"/>
      <c r="J836" s="15"/>
      <c r="K836" s="51"/>
      <c r="L836" s="47"/>
      <c r="M836" s="52"/>
      <c r="N836" s="45"/>
      <c r="O836" s="46"/>
      <c r="P836" s="46"/>
      <c r="Q836" s="45"/>
      <c r="R836" s="53"/>
      <c r="S836" s="53"/>
      <c r="T836" s="46" t="s">
        <v>21</v>
      </c>
      <c r="U836" s="17"/>
      <c r="V836" s="34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7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5"/>
      <c r="BC836" s="46"/>
      <c r="BD836" s="47"/>
    </row>
    <row r="837" spans="1:56" ht="15.75" customHeight="1" x14ac:dyDescent="0.3">
      <c r="A837" s="51"/>
      <c r="B837" s="47"/>
      <c r="C837" s="51"/>
      <c r="D837" s="15"/>
      <c r="E837" s="15"/>
      <c r="F837" s="15"/>
      <c r="G837" s="15"/>
      <c r="H837" s="15"/>
      <c r="I837" s="15"/>
      <c r="J837" s="15"/>
      <c r="K837" s="51"/>
      <c r="L837" s="47"/>
      <c r="M837" s="52"/>
      <c r="N837" s="45"/>
      <c r="O837" s="46"/>
      <c r="P837" s="46"/>
      <c r="Q837" s="45"/>
      <c r="R837" s="53"/>
      <c r="S837" s="53"/>
      <c r="T837" s="46"/>
      <c r="U837" s="17"/>
      <c r="V837" s="17"/>
      <c r="W837" s="12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7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5"/>
      <c r="BC837" s="46"/>
      <c r="BD837" s="47"/>
    </row>
    <row r="838" spans="1:56" ht="15.75" customHeight="1" x14ac:dyDescent="0.3">
      <c r="A838" s="51" t="s">
        <v>30</v>
      </c>
      <c r="B838" s="47">
        <v>33600000</v>
      </c>
      <c r="C838" s="51" t="s">
        <v>153</v>
      </c>
      <c r="D838" s="15"/>
      <c r="E838" s="15"/>
      <c r="F838" s="15"/>
      <c r="G838" s="15"/>
      <c r="H838" s="15"/>
      <c r="I838" s="15"/>
      <c r="J838" s="15"/>
      <c r="K838" s="51" t="s">
        <v>182</v>
      </c>
      <c r="L838" s="47" t="s">
        <v>154</v>
      </c>
      <c r="M838" s="52" t="s">
        <v>152</v>
      </c>
      <c r="N838" s="45">
        <v>3264</v>
      </c>
      <c r="O838" s="46" t="s">
        <v>23</v>
      </c>
      <c r="P838" s="46" t="s">
        <v>23</v>
      </c>
      <c r="Q838" s="45">
        <v>0</v>
      </c>
      <c r="R838" s="53" t="s">
        <v>141</v>
      </c>
      <c r="S838" s="53" t="s">
        <v>142</v>
      </c>
      <c r="T838" s="46" t="s">
        <v>11</v>
      </c>
      <c r="U838" s="17"/>
      <c r="V838" s="34"/>
      <c r="W838" s="1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7"/>
      <c r="AO838" s="44">
        <f>SUM(W838:W839)</f>
        <v>3264</v>
      </c>
      <c r="AP838" s="44">
        <f>SUM(X838:X839)</f>
        <v>3264</v>
      </c>
      <c r="AQ838" s="44">
        <f>SUM(W840:W841)</f>
        <v>0</v>
      </c>
      <c r="AR838" s="44">
        <f>SUM(X840:X841)</f>
        <v>0</v>
      </c>
      <c r="AS838" s="44">
        <f>SUM(W842:W843)</f>
        <v>0</v>
      </c>
      <c r="AT838" s="44">
        <f>SUM(X842:X843)</f>
        <v>0</v>
      </c>
      <c r="AU838" s="44">
        <f>SUM(W844:W845)</f>
        <v>0</v>
      </c>
      <c r="AV838" s="44">
        <f>SUM(X844:X845)</f>
        <v>0</v>
      </c>
      <c r="AW838" s="44">
        <f>AO838+AQ838+AS838+AU838</f>
        <v>3264</v>
      </c>
      <c r="AX838" s="44">
        <f>AP838+AR838+AT838+AV838</f>
        <v>3264</v>
      </c>
      <c r="AY838" s="44">
        <f>N838-AW838</f>
        <v>0</v>
      </c>
      <c r="AZ838" s="44">
        <f>N838-AX838</f>
        <v>0</v>
      </c>
      <c r="BA838" s="44">
        <f>AW838*100/N838</f>
        <v>100</v>
      </c>
      <c r="BB838" s="45" t="s">
        <v>116</v>
      </c>
      <c r="BC838" s="46" t="s">
        <v>192</v>
      </c>
      <c r="BD838" s="47" t="s">
        <v>154</v>
      </c>
    </row>
    <row r="839" spans="1:56" ht="15.75" customHeight="1" x14ac:dyDescent="0.3">
      <c r="A839" s="51"/>
      <c r="B839" s="47"/>
      <c r="C839" s="51"/>
      <c r="D839" s="15"/>
      <c r="E839" s="15"/>
      <c r="F839" s="15"/>
      <c r="G839" s="15"/>
      <c r="H839" s="15"/>
      <c r="I839" s="15"/>
      <c r="J839" s="15"/>
      <c r="K839" s="51"/>
      <c r="L839" s="47"/>
      <c r="M839" s="52"/>
      <c r="N839" s="45"/>
      <c r="O839" s="46"/>
      <c r="P839" s="46"/>
      <c r="Q839" s="45"/>
      <c r="R839" s="53"/>
      <c r="S839" s="53"/>
      <c r="T839" s="46"/>
      <c r="U839" s="17" t="s">
        <v>189</v>
      </c>
      <c r="V839" s="34" t="s">
        <v>161</v>
      </c>
      <c r="W839" s="1">
        <v>3264</v>
      </c>
      <c r="X839" s="1">
        <v>3264</v>
      </c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7" t="s">
        <v>207</v>
      </c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5"/>
      <c r="BC839" s="46"/>
      <c r="BD839" s="47"/>
    </row>
    <row r="840" spans="1:56" ht="15.75" customHeight="1" x14ac:dyDescent="0.3">
      <c r="A840" s="51"/>
      <c r="B840" s="47"/>
      <c r="C840" s="51"/>
      <c r="D840" s="15"/>
      <c r="E840" s="15"/>
      <c r="F840" s="15"/>
      <c r="G840" s="15"/>
      <c r="H840" s="15"/>
      <c r="I840" s="15"/>
      <c r="J840" s="15"/>
      <c r="K840" s="51"/>
      <c r="L840" s="47"/>
      <c r="M840" s="52"/>
      <c r="N840" s="45"/>
      <c r="O840" s="46"/>
      <c r="P840" s="46"/>
      <c r="Q840" s="45"/>
      <c r="R840" s="53"/>
      <c r="S840" s="53"/>
      <c r="T840" s="46" t="s">
        <v>20</v>
      </c>
      <c r="U840" s="17"/>
      <c r="V840" s="34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7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5"/>
      <c r="BC840" s="46"/>
      <c r="BD840" s="47"/>
    </row>
    <row r="841" spans="1:56" ht="15.75" customHeight="1" x14ac:dyDescent="0.3">
      <c r="A841" s="51"/>
      <c r="B841" s="47"/>
      <c r="C841" s="51"/>
      <c r="D841" s="15"/>
      <c r="E841" s="15"/>
      <c r="F841" s="15"/>
      <c r="G841" s="15"/>
      <c r="H841" s="15"/>
      <c r="I841" s="15"/>
      <c r="J841" s="15"/>
      <c r="K841" s="51"/>
      <c r="L841" s="47"/>
      <c r="M841" s="52"/>
      <c r="N841" s="45"/>
      <c r="O841" s="46"/>
      <c r="P841" s="46"/>
      <c r="Q841" s="45"/>
      <c r="R841" s="53"/>
      <c r="S841" s="53"/>
      <c r="T841" s="46"/>
      <c r="U841" s="17"/>
      <c r="V841" s="34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7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5"/>
      <c r="BC841" s="46"/>
      <c r="BD841" s="47"/>
    </row>
    <row r="842" spans="1:56" ht="15.75" customHeight="1" x14ac:dyDescent="0.3">
      <c r="A842" s="51"/>
      <c r="B842" s="47"/>
      <c r="C842" s="51"/>
      <c r="D842" s="15"/>
      <c r="E842" s="15"/>
      <c r="F842" s="15"/>
      <c r="G842" s="15"/>
      <c r="H842" s="15"/>
      <c r="I842" s="15"/>
      <c r="J842" s="15"/>
      <c r="K842" s="51"/>
      <c r="L842" s="47"/>
      <c r="M842" s="52"/>
      <c r="N842" s="45"/>
      <c r="O842" s="46"/>
      <c r="P842" s="46"/>
      <c r="Q842" s="45"/>
      <c r="R842" s="53"/>
      <c r="S842" s="53"/>
      <c r="T842" s="46" t="s">
        <v>13</v>
      </c>
      <c r="U842" s="17"/>
      <c r="V842" s="34"/>
      <c r="W842" s="1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7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5"/>
      <c r="BC842" s="46"/>
      <c r="BD842" s="47"/>
    </row>
    <row r="843" spans="1:56" ht="15.75" customHeight="1" x14ac:dyDescent="0.3">
      <c r="A843" s="51"/>
      <c r="B843" s="47"/>
      <c r="C843" s="51"/>
      <c r="D843" s="15"/>
      <c r="E843" s="15"/>
      <c r="F843" s="15"/>
      <c r="G843" s="15"/>
      <c r="H843" s="15"/>
      <c r="I843" s="15"/>
      <c r="J843" s="15"/>
      <c r="K843" s="51"/>
      <c r="L843" s="47"/>
      <c r="M843" s="52"/>
      <c r="N843" s="45"/>
      <c r="O843" s="46"/>
      <c r="P843" s="46"/>
      <c r="Q843" s="45"/>
      <c r="R843" s="53"/>
      <c r="S843" s="53"/>
      <c r="T843" s="46"/>
      <c r="U843" s="17"/>
      <c r="V843" s="34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3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5"/>
      <c r="BC843" s="46"/>
      <c r="BD843" s="47"/>
    </row>
    <row r="844" spans="1:56" ht="15.75" customHeight="1" x14ac:dyDescent="0.3">
      <c r="A844" s="51"/>
      <c r="B844" s="47"/>
      <c r="C844" s="51"/>
      <c r="D844" s="15"/>
      <c r="E844" s="15"/>
      <c r="F844" s="15"/>
      <c r="G844" s="15"/>
      <c r="H844" s="15"/>
      <c r="I844" s="15"/>
      <c r="J844" s="15"/>
      <c r="K844" s="51"/>
      <c r="L844" s="47"/>
      <c r="M844" s="52"/>
      <c r="N844" s="45"/>
      <c r="O844" s="46"/>
      <c r="P844" s="46"/>
      <c r="Q844" s="45"/>
      <c r="R844" s="53"/>
      <c r="S844" s="53"/>
      <c r="T844" s="46" t="s">
        <v>21</v>
      </c>
      <c r="U844" s="17"/>
      <c r="V844" s="34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7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5"/>
      <c r="BC844" s="46"/>
      <c r="BD844" s="47"/>
    </row>
    <row r="845" spans="1:56" ht="15.75" customHeight="1" x14ac:dyDescent="0.3">
      <c r="A845" s="51"/>
      <c r="B845" s="47"/>
      <c r="C845" s="51"/>
      <c r="D845" s="15"/>
      <c r="E845" s="15"/>
      <c r="F845" s="15"/>
      <c r="G845" s="15"/>
      <c r="H845" s="15"/>
      <c r="I845" s="15"/>
      <c r="J845" s="15"/>
      <c r="K845" s="51"/>
      <c r="L845" s="47"/>
      <c r="M845" s="52"/>
      <c r="N845" s="45"/>
      <c r="O845" s="46"/>
      <c r="P845" s="46"/>
      <c r="Q845" s="45"/>
      <c r="R845" s="53"/>
      <c r="S845" s="53"/>
      <c r="T845" s="46"/>
      <c r="U845" s="17"/>
      <c r="V845" s="17"/>
      <c r="W845" s="12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7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5"/>
      <c r="BC845" s="46"/>
      <c r="BD845" s="47"/>
    </row>
    <row r="846" spans="1:56" ht="15.75" customHeight="1" x14ac:dyDescent="0.3">
      <c r="A846" s="51" t="s">
        <v>30</v>
      </c>
      <c r="B846" s="47">
        <v>33600000</v>
      </c>
      <c r="C846" s="51" t="s">
        <v>145</v>
      </c>
      <c r="D846" s="15"/>
      <c r="E846" s="15"/>
      <c r="F846" s="15"/>
      <c r="G846" s="15"/>
      <c r="H846" s="15"/>
      <c r="I846" s="15"/>
      <c r="J846" s="15"/>
      <c r="K846" s="51" t="s">
        <v>182</v>
      </c>
      <c r="L846" s="47" t="s">
        <v>150</v>
      </c>
      <c r="M846" s="52" t="s">
        <v>148</v>
      </c>
      <c r="N846" s="45">
        <v>2284.58</v>
      </c>
      <c r="O846" s="46" t="s">
        <v>23</v>
      </c>
      <c r="P846" s="46" t="s">
        <v>23</v>
      </c>
      <c r="Q846" s="45">
        <v>0</v>
      </c>
      <c r="R846" s="53" t="s">
        <v>141</v>
      </c>
      <c r="S846" s="53" t="s">
        <v>142</v>
      </c>
      <c r="T846" s="46" t="s">
        <v>11</v>
      </c>
      <c r="U846" s="17"/>
      <c r="V846" s="34"/>
      <c r="W846" s="1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7"/>
      <c r="AO846" s="44">
        <f>SUM(W846:W848)</f>
        <v>2284.58</v>
      </c>
      <c r="AP846" s="44">
        <f>SUM(X846:X848)</f>
        <v>2284.58</v>
      </c>
      <c r="AQ846" s="44">
        <f>SUM(W849:W850)</f>
        <v>0</v>
      </c>
      <c r="AR846" s="44">
        <f>SUM(X849:X850)</f>
        <v>0</v>
      </c>
      <c r="AS846" s="44">
        <f>SUM(W851:W852)</f>
        <v>0</v>
      </c>
      <c r="AT846" s="44">
        <f>SUM(X851:X852)</f>
        <v>0</v>
      </c>
      <c r="AU846" s="44">
        <f>SUM(W853:W854)</f>
        <v>0</v>
      </c>
      <c r="AV846" s="44">
        <f>SUM(X853:X854)</f>
        <v>0</v>
      </c>
      <c r="AW846" s="44">
        <f>AO846+AQ846+AS846+AU846</f>
        <v>2284.58</v>
      </c>
      <c r="AX846" s="44">
        <f>AP846+AR846+AT846+AV846</f>
        <v>2284.58</v>
      </c>
      <c r="AY846" s="44">
        <f>N846-AW846</f>
        <v>0</v>
      </c>
      <c r="AZ846" s="44">
        <f>N846-AX846</f>
        <v>0</v>
      </c>
      <c r="BA846" s="44">
        <f>AW846*100/N846</f>
        <v>100</v>
      </c>
      <c r="BB846" s="45" t="s">
        <v>116</v>
      </c>
      <c r="BC846" s="46" t="s">
        <v>105</v>
      </c>
      <c r="BD846" s="47" t="s">
        <v>150</v>
      </c>
    </row>
    <row r="847" spans="1:56" ht="15.75" customHeight="1" x14ac:dyDescent="0.3">
      <c r="A847" s="51"/>
      <c r="B847" s="47"/>
      <c r="C847" s="51"/>
      <c r="D847" s="15"/>
      <c r="E847" s="15"/>
      <c r="F847" s="15"/>
      <c r="G847" s="15"/>
      <c r="H847" s="15"/>
      <c r="I847" s="15"/>
      <c r="J847" s="15"/>
      <c r="K847" s="51"/>
      <c r="L847" s="47"/>
      <c r="M847" s="52"/>
      <c r="N847" s="45"/>
      <c r="O847" s="46"/>
      <c r="P847" s="46"/>
      <c r="Q847" s="45"/>
      <c r="R847" s="53"/>
      <c r="S847" s="53"/>
      <c r="T847" s="46"/>
      <c r="U847" s="17" t="s">
        <v>221</v>
      </c>
      <c r="V847" s="34" t="s">
        <v>141</v>
      </c>
      <c r="W847" s="1">
        <v>405</v>
      </c>
      <c r="X847" s="1">
        <v>405</v>
      </c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7" t="s">
        <v>210</v>
      </c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5"/>
      <c r="BC847" s="46"/>
      <c r="BD847" s="47"/>
    </row>
    <row r="848" spans="1:56" ht="15.75" customHeight="1" x14ac:dyDescent="0.3">
      <c r="A848" s="51"/>
      <c r="B848" s="47"/>
      <c r="C848" s="51"/>
      <c r="D848" s="15"/>
      <c r="E848" s="15"/>
      <c r="F848" s="15"/>
      <c r="G848" s="15"/>
      <c r="H848" s="15"/>
      <c r="I848" s="15"/>
      <c r="J848" s="15"/>
      <c r="K848" s="51"/>
      <c r="L848" s="47"/>
      <c r="M848" s="52"/>
      <c r="N848" s="45"/>
      <c r="O848" s="46"/>
      <c r="P848" s="46"/>
      <c r="Q848" s="45"/>
      <c r="R848" s="53"/>
      <c r="S848" s="53"/>
      <c r="T848" s="46"/>
      <c r="U848" s="17" t="s">
        <v>188</v>
      </c>
      <c r="V848" s="34" t="s">
        <v>115</v>
      </c>
      <c r="W848" s="1">
        <v>1879.58</v>
      </c>
      <c r="X848" s="12">
        <v>1879.58</v>
      </c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7" t="s">
        <v>207</v>
      </c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5"/>
      <c r="BC848" s="46"/>
      <c r="BD848" s="47"/>
    </row>
    <row r="849" spans="1:56" ht="15.75" customHeight="1" x14ac:dyDescent="0.3">
      <c r="A849" s="51"/>
      <c r="B849" s="47"/>
      <c r="C849" s="51"/>
      <c r="D849" s="15"/>
      <c r="E849" s="15"/>
      <c r="F849" s="15"/>
      <c r="G849" s="15"/>
      <c r="H849" s="15"/>
      <c r="I849" s="15"/>
      <c r="J849" s="15"/>
      <c r="K849" s="51"/>
      <c r="L849" s="47"/>
      <c r="M849" s="52"/>
      <c r="N849" s="45"/>
      <c r="O849" s="46"/>
      <c r="P849" s="46"/>
      <c r="Q849" s="45"/>
      <c r="R849" s="53"/>
      <c r="S849" s="53"/>
      <c r="T849" s="46" t="s">
        <v>20</v>
      </c>
      <c r="U849" s="17"/>
      <c r="V849" s="34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7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5"/>
      <c r="BC849" s="46"/>
      <c r="BD849" s="47"/>
    </row>
    <row r="850" spans="1:56" ht="15.75" customHeight="1" x14ac:dyDescent="0.3">
      <c r="A850" s="51"/>
      <c r="B850" s="47"/>
      <c r="C850" s="51"/>
      <c r="D850" s="15"/>
      <c r="E850" s="15"/>
      <c r="F850" s="15"/>
      <c r="G850" s="15"/>
      <c r="H850" s="15"/>
      <c r="I850" s="15"/>
      <c r="J850" s="15"/>
      <c r="K850" s="51"/>
      <c r="L850" s="47"/>
      <c r="M850" s="52"/>
      <c r="N850" s="45"/>
      <c r="O850" s="46"/>
      <c r="P850" s="46"/>
      <c r="Q850" s="45"/>
      <c r="R850" s="53"/>
      <c r="S850" s="53"/>
      <c r="T850" s="46"/>
      <c r="U850" s="17"/>
      <c r="V850" s="34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7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5"/>
      <c r="BC850" s="46"/>
      <c r="BD850" s="47"/>
    </row>
    <row r="851" spans="1:56" ht="15.75" customHeight="1" x14ac:dyDescent="0.3">
      <c r="A851" s="51"/>
      <c r="B851" s="47"/>
      <c r="C851" s="51"/>
      <c r="D851" s="15"/>
      <c r="E851" s="15"/>
      <c r="F851" s="15"/>
      <c r="G851" s="15"/>
      <c r="H851" s="15"/>
      <c r="I851" s="15"/>
      <c r="J851" s="15"/>
      <c r="K851" s="51"/>
      <c r="L851" s="47"/>
      <c r="M851" s="52"/>
      <c r="N851" s="45"/>
      <c r="O851" s="46"/>
      <c r="P851" s="46"/>
      <c r="Q851" s="45"/>
      <c r="R851" s="53"/>
      <c r="S851" s="53"/>
      <c r="T851" s="46" t="s">
        <v>13</v>
      </c>
      <c r="U851" s="17"/>
      <c r="V851" s="34"/>
      <c r="W851" s="1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7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5"/>
      <c r="BC851" s="46"/>
      <c r="BD851" s="47"/>
    </row>
    <row r="852" spans="1:56" ht="15.75" customHeight="1" x14ac:dyDescent="0.3">
      <c r="A852" s="51"/>
      <c r="B852" s="47"/>
      <c r="C852" s="51"/>
      <c r="D852" s="15"/>
      <c r="E852" s="15"/>
      <c r="F852" s="15"/>
      <c r="G852" s="15"/>
      <c r="H852" s="15"/>
      <c r="I852" s="15"/>
      <c r="J852" s="15"/>
      <c r="K852" s="51"/>
      <c r="L852" s="47"/>
      <c r="M852" s="52"/>
      <c r="N852" s="45"/>
      <c r="O852" s="46"/>
      <c r="P852" s="46"/>
      <c r="Q852" s="45"/>
      <c r="R852" s="53"/>
      <c r="S852" s="53"/>
      <c r="T852" s="46"/>
      <c r="U852" s="17"/>
      <c r="V852" s="34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3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5"/>
      <c r="BC852" s="46"/>
      <c r="BD852" s="47"/>
    </row>
    <row r="853" spans="1:56" ht="15.75" customHeight="1" x14ac:dyDescent="0.3">
      <c r="A853" s="51"/>
      <c r="B853" s="47"/>
      <c r="C853" s="51"/>
      <c r="D853" s="15"/>
      <c r="E853" s="15"/>
      <c r="F853" s="15"/>
      <c r="G853" s="15"/>
      <c r="H853" s="15"/>
      <c r="I853" s="15"/>
      <c r="J853" s="15"/>
      <c r="K853" s="51"/>
      <c r="L853" s="47"/>
      <c r="M853" s="52"/>
      <c r="N853" s="45"/>
      <c r="O853" s="46"/>
      <c r="P853" s="46"/>
      <c r="Q853" s="45"/>
      <c r="R853" s="53"/>
      <c r="S853" s="53"/>
      <c r="T853" s="46" t="s">
        <v>21</v>
      </c>
      <c r="U853" s="17"/>
      <c r="V853" s="34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7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5"/>
      <c r="BC853" s="46"/>
      <c r="BD853" s="47"/>
    </row>
    <row r="854" spans="1:56" ht="15.75" customHeight="1" x14ac:dyDescent="0.3">
      <c r="A854" s="51"/>
      <c r="B854" s="47"/>
      <c r="C854" s="51"/>
      <c r="D854" s="15"/>
      <c r="E854" s="15"/>
      <c r="F854" s="15"/>
      <c r="G854" s="15"/>
      <c r="H854" s="15"/>
      <c r="I854" s="15"/>
      <c r="J854" s="15"/>
      <c r="K854" s="51"/>
      <c r="L854" s="47"/>
      <c r="M854" s="52"/>
      <c r="N854" s="45"/>
      <c r="O854" s="46"/>
      <c r="P854" s="46"/>
      <c r="Q854" s="45"/>
      <c r="R854" s="53"/>
      <c r="S854" s="53"/>
      <c r="T854" s="46"/>
      <c r="U854" s="17"/>
      <c r="V854" s="17"/>
      <c r="W854" s="12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7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5"/>
      <c r="BC854" s="46"/>
      <c r="BD854" s="47"/>
    </row>
    <row r="855" spans="1:56" ht="15.75" customHeight="1" x14ac:dyDescent="0.3">
      <c r="A855" s="51" t="s">
        <v>30</v>
      </c>
      <c r="B855" s="47">
        <v>33600000</v>
      </c>
      <c r="C855" s="51" t="s">
        <v>144</v>
      </c>
      <c r="D855" s="15"/>
      <c r="E855" s="15"/>
      <c r="F855" s="15"/>
      <c r="G855" s="15"/>
      <c r="H855" s="15"/>
      <c r="I855" s="15"/>
      <c r="J855" s="15"/>
      <c r="K855" s="51" t="s">
        <v>182</v>
      </c>
      <c r="L855" s="47" t="s">
        <v>157</v>
      </c>
      <c r="M855" s="52" t="s">
        <v>147</v>
      </c>
      <c r="N855" s="45">
        <v>2139.9</v>
      </c>
      <c r="O855" s="46" t="s">
        <v>23</v>
      </c>
      <c r="P855" s="46" t="s">
        <v>23</v>
      </c>
      <c r="Q855" s="45">
        <v>0</v>
      </c>
      <c r="R855" s="53" t="s">
        <v>141</v>
      </c>
      <c r="S855" s="53" t="s">
        <v>142</v>
      </c>
      <c r="T855" s="46" t="s">
        <v>11</v>
      </c>
      <c r="U855" s="17"/>
      <c r="V855" s="34"/>
      <c r="W855" s="1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7"/>
      <c r="AO855" s="44">
        <f>SUM(W855:W857)</f>
        <v>2139.9</v>
      </c>
      <c r="AP855" s="44">
        <f>SUM(X855:X857)</f>
        <v>2139.9</v>
      </c>
      <c r="AQ855" s="44">
        <f>SUM(W858:W859)</f>
        <v>0</v>
      </c>
      <c r="AR855" s="44">
        <f>SUM(X858:X859)</f>
        <v>0</v>
      </c>
      <c r="AS855" s="44">
        <f>SUM(W860:W861)</f>
        <v>0</v>
      </c>
      <c r="AT855" s="44">
        <f>SUM(X860:X861)</f>
        <v>0</v>
      </c>
      <c r="AU855" s="44">
        <f>SUM(W862:W863)</f>
        <v>0</v>
      </c>
      <c r="AV855" s="44">
        <f>SUM(X862:X863)</f>
        <v>0</v>
      </c>
      <c r="AW855" s="44">
        <f>AO855+AQ855+AS855+AU855</f>
        <v>2139.9</v>
      </c>
      <c r="AX855" s="44">
        <f>AP855+AR855+AT855+AV855</f>
        <v>2139.9</v>
      </c>
      <c r="AY855" s="44">
        <f>N855-AW855</f>
        <v>0</v>
      </c>
      <c r="AZ855" s="44">
        <f>N855-AX855</f>
        <v>0</v>
      </c>
      <c r="BA855" s="44">
        <f>AW855*100/N855</f>
        <v>100</v>
      </c>
      <c r="BB855" s="45" t="s">
        <v>116</v>
      </c>
      <c r="BC855" s="46" t="s">
        <v>105</v>
      </c>
      <c r="BD855" s="47" t="s">
        <v>157</v>
      </c>
    </row>
    <row r="856" spans="1:56" ht="15.75" customHeight="1" x14ac:dyDescent="0.3">
      <c r="A856" s="51"/>
      <c r="B856" s="47"/>
      <c r="C856" s="51"/>
      <c r="D856" s="15"/>
      <c r="E856" s="15"/>
      <c r="F856" s="15"/>
      <c r="G856" s="15"/>
      <c r="H856" s="15"/>
      <c r="I856" s="15"/>
      <c r="J856" s="15"/>
      <c r="K856" s="51"/>
      <c r="L856" s="47"/>
      <c r="M856" s="52"/>
      <c r="N856" s="45"/>
      <c r="O856" s="46"/>
      <c r="P856" s="46"/>
      <c r="Q856" s="45"/>
      <c r="R856" s="53"/>
      <c r="S856" s="53"/>
      <c r="T856" s="46"/>
      <c r="U856" s="17" t="s">
        <v>187</v>
      </c>
      <c r="V856" s="34" t="s">
        <v>186</v>
      </c>
      <c r="W856" s="1">
        <v>1560</v>
      </c>
      <c r="X856" s="1">
        <v>1560</v>
      </c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7" t="s">
        <v>207</v>
      </c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5"/>
      <c r="BC856" s="46"/>
      <c r="BD856" s="47"/>
    </row>
    <row r="857" spans="1:56" ht="15.75" customHeight="1" x14ac:dyDescent="0.3">
      <c r="A857" s="51"/>
      <c r="B857" s="47"/>
      <c r="C857" s="51"/>
      <c r="D857" s="15"/>
      <c r="E857" s="15"/>
      <c r="F857" s="15"/>
      <c r="G857" s="15"/>
      <c r="H857" s="15"/>
      <c r="I857" s="15"/>
      <c r="J857" s="15"/>
      <c r="K857" s="51"/>
      <c r="L857" s="47"/>
      <c r="M857" s="52"/>
      <c r="N857" s="45"/>
      <c r="O857" s="46"/>
      <c r="P857" s="46"/>
      <c r="Q857" s="45"/>
      <c r="R857" s="53"/>
      <c r="S857" s="53"/>
      <c r="T857" s="46"/>
      <c r="U857" s="17" t="s">
        <v>185</v>
      </c>
      <c r="V857" s="34" t="s">
        <v>115</v>
      </c>
      <c r="W857" s="1">
        <v>579.9</v>
      </c>
      <c r="X857" s="1">
        <v>579.9</v>
      </c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7" t="s">
        <v>207</v>
      </c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5"/>
      <c r="BC857" s="46"/>
      <c r="BD857" s="47"/>
    </row>
    <row r="858" spans="1:56" ht="15.75" customHeight="1" x14ac:dyDescent="0.3">
      <c r="A858" s="51"/>
      <c r="B858" s="47"/>
      <c r="C858" s="51"/>
      <c r="D858" s="15"/>
      <c r="E858" s="15"/>
      <c r="F858" s="15"/>
      <c r="G858" s="15"/>
      <c r="H858" s="15"/>
      <c r="I858" s="15"/>
      <c r="J858" s="15"/>
      <c r="K858" s="51"/>
      <c r="L858" s="47"/>
      <c r="M858" s="52"/>
      <c r="N858" s="45"/>
      <c r="O858" s="46"/>
      <c r="P858" s="46"/>
      <c r="Q858" s="45"/>
      <c r="R858" s="53"/>
      <c r="S858" s="53"/>
      <c r="T858" s="46" t="s">
        <v>20</v>
      </c>
      <c r="U858" s="17"/>
      <c r="V858" s="34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7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5"/>
      <c r="BC858" s="46"/>
      <c r="BD858" s="47"/>
    </row>
    <row r="859" spans="1:56" ht="15.75" customHeight="1" x14ac:dyDescent="0.3">
      <c r="A859" s="51"/>
      <c r="B859" s="47"/>
      <c r="C859" s="51"/>
      <c r="D859" s="15"/>
      <c r="E859" s="15"/>
      <c r="F859" s="15"/>
      <c r="G859" s="15"/>
      <c r="H859" s="15"/>
      <c r="I859" s="15"/>
      <c r="J859" s="15"/>
      <c r="K859" s="51"/>
      <c r="L859" s="47"/>
      <c r="M859" s="52"/>
      <c r="N859" s="45"/>
      <c r="O859" s="46"/>
      <c r="P859" s="46"/>
      <c r="Q859" s="45"/>
      <c r="R859" s="53"/>
      <c r="S859" s="53"/>
      <c r="T859" s="46"/>
      <c r="U859" s="17"/>
      <c r="V859" s="34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7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5"/>
      <c r="BC859" s="46"/>
      <c r="BD859" s="47"/>
    </row>
    <row r="860" spans="1:56" ht="15.75" customHeight="1" x14ac:dyDescent="0.3">
      <c r="A860" s="51"/>
      <c r="B860" s="47"/>
      <c r="C860" s="51"/>
      <c r="D860" s="15"/>
      <c r="E860" s="15"/>
      <c r="F860" s="15"/>
      <c r="G860" s="15"/>
      <c r="H860" s="15"/>
      <c r="I860" s="15"/>
      <c r="J860" s="15"/>
      <c r="K860" s="51"/>
      <c r="L860" s="47"/>
      <c r="M860" s="52"/>
      <c r="N860" s="45"/>
      <c r="O860" s="46"/>
      <c r="P860" s="46"/>
      <c r="Q860" s="45"/>
      <c r="R860" s="53"/>
      <c r="S860" s="53"/>
      <c r="T860" s="46" t="s">
        <v>13</v>
      </c>
      <c r="U860" s="17"/>
      <c r="V860" s="34"/>
      <c r="W860" s="1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7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5"/>
      <c r="BC860" s="46"/>
      <c r="BD860" s="47"/>
    </row>
    <row r="861" spans="1:56" ht="15.75" customHeight="1" x14ac:dyDescent="0.3">
      <c r="A861" s="51"/>
      <c r="B861" s="47"/>
      <c r="C861" s="51"/>
      <c r="D861" s="15"/>
      <c r="E861" s="15"/>
      <c r="F861" s="15"/>
      <c r="G861" s="15"/>
      <c r="H861" s="15"/>
      <c r="I861" s="15"/>
      <c r="J861" s="15"/>
      <c r="K861" s="51"/>
      <c r="L861" s="47"/>
      <c r="M861" s="52"/>
      <c r="N861" s="45"/>
      <c r="O861" s="46"/>
      <c r="P861" s="46"/>
      <c r="Q861" s="45"/>
      <c r="R861" s="53"/>
      <c r="S861" s="53"/>
      <c r="T861" s="46"/>
      <c r="U861" s="17"/>
      <c r="V861" s="34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3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5"/>
      <c r="BC861" s="46"/>
      <c r="BD861" s="47"/>
    </row>
    <row r="862" spans="1:56" ht="15.75" customHeight="1" x14ac:dyDescent="0.3">
      <c r="A862" s="51"/>
      <c r="B862" s="47"/>
      <c r="C862" s="51"/>
      <c r="D862" s="15"/>
      <c r="E862" s="15"/>
      <c r="F862" s="15"/>
      <c r="G862" s="15"/>
      <c r="H862" s="15"/>
      <c r="I862" s="15"/>
      <c r="J862" s="15"/>
      <c r="K862" s="51"/>
      <c r="L862" s="47"/>
      <c r="M862" s="52"/>
      <c r="N862" s="45"/>
      <c r="O862" s="46"/>
      <c r="P862" s="46"/>
      <c r="Q862" s="45"/>
      <c r="R862" s="53"/>
      <c r="S862" s="53"/>
      <c r="T862" s="46" t="s">
        <v>21</v>
      </c>
      <c r="U862" s="17"/>
      <c r="V862" s="34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7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5"/>
      <c r="BC862" s="46"/>
      <c r="BD862" s="47"/>
    </row>
    <row r="863" spans="1:56" ht="15.75" customHeight="1" x14ac:dyDescent="0.3">
      <c r="A863" s="51"/>
      <c r="B863" s="47"/>
      <c r="C863" s="51"/>
      <c r="D863" s="15"/>
      <c r="E863" s="15"/>
      <c r="F863" s="15"/>
      <c r="G863" s="15"/>
      <c r="H863" s="15"/>
      <c r="I863" s="15"/>
      <c r="J863" s="15"/>
      <c r="K863" s="51"/>
      <c r="L863" s="47"/>
      <c r="M863" s="52"/>
      <c r="N863" s="45"/>
      <c r="O863" s="46"/>
      <c r="P863" s="46"/>
      <c r="Q863" s="45"/>
      <c r="R863" s="53"/>
      <c r="S863" s="53"/>
      <c r="T863" s="46"/>
      <c r="U863" s="17"/>
      <c r="V863" s="17"/>
      <c r="W863" s="12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7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5"/>
      <c r="BC863" s="46"/>
      <c r="BD863" s="47"/>
    </row>
    <row r="864" spans="1:56" ht="15.75" customHeight="1" x14ac:dyDescent="0.3">
      <c r="A864" s="51" t="s">
        <v>30</v>
      </c>
      <c r="B864" s="47">
        <v>33600000</v>
      </c>
      <c r="C864" s="51" t="s">
        <v>143</v>
      </c>
      <c r="D864" s="15"/>
      <c r="E864" s="15"/>
      <c r="F864" s="15"/>
      <c r="G864" s="15"/>
      <c r="H864" s="15"/>
      <c r="I864" s="15"/>
      <c r="J864" s="15"/>
      <c r="K864" s="51" t="s">
        <v>1066</v>
      </c>
      <c r="L864" s="47" t="s">
        <v>149</v>
      </c>
      <c r="M864" s="52" t="s">
        <v>146</v>
      </c>
      <c r="N864" s="45">
        <v>3251.34</v>
      </c>
      <c r="O864" s="46" t="s">
        <v>23</v>
      </c>
      <c r="P864" s="46" t="s">
        <v>23</v>
      </c>
      <c r="Q864" s="45">
        <v>0</v>
      </c>
      <c r="R864" s="53" t="s">
        <v>182</v>
      </c>
      <c r="S864" s="53" t="s">
        <v>142</v>
      </c>
      <c r="T864" s="46" t="s">
        <v>11</v>
      </c>
      <c r="U864" s="17"/>
      <c r="V864" s="34"/>
      <c r="W864" s="1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7"/>
      <c r="AO864" s="44">
        <f>SUM(W864:W867)</f>
        <v>3251.3399999999997</v>
      </c>
      <c r="AP864" s="44">
        <f>SUM(X864:X867)</f>
        <v>3251.3399999999997</v>
      </c>
      <c r="AQ864" s="44">
        <f>SUM(W868:W869)</f>
        <v>0</v>
      </c>
      <c r="AR864" s="44">
        <f>SUM(X868:X869)</f>
        <v>0</v>
      </c>
      <c r="AS864" s="44">
        <f>SUM(W870:W871)</f>
        <v>0</v>
      </c>
      <c r="AT864" s="44">
        <f>SUM(X870:X871)</f>
        <v>0</v>
      </c>
      <c r="AU864" s="44">
        <f>SUM(W872:W873)</f>
        <v>0</v>
      </c>
      <c r="AV864" s="44">
        <f>SUM(X872:X873)</f>
        <v>0</v>
      </c>
      <c r="AW864" s="44">
        <f>AO864+AQ864+AS864+AU864</f>
        <v>3251.3399999999997</v>
      </c>
      <c r="AX864" s="44">
        <f>AP864+AR864+AT864+AV864</f>
        <v>3251.3399999999997</v>
      </c>
      <c r="AY864" s="44">
        <f>N864-AW864</f>
        <v>0</v>
      </c>
      <c r="AZ864" s="44">
        <f>N864-AX864</f>
        <v>0</v>
      </c>
      <c r="BA864" s="44">
        <f>AW864*100/N864</f>
        <v>99.999999999999972</v>
      </c>
      <c r="BB864" s="45"/>
      <c r="BC864" s="46" t="s">
        <v>91</v>
      </c>
      <c r="BD864" s="47" t="s">
        <v>149</v>
      </c>
    </row>
    <row r="865" spans="1:56" ht="15.75" customHeight="1" x14ac:dyDescent="0.3">
      <c r="A865" s="51"/>
      <c r="B865" s="47"/>
      <c r="C865" s="51"/>
      <c r="D865" s="15"/>
      <c r="E865" s="15"/>
      <c r="F865" s="15"/>
      <c r="G865" s="15"/>
      <c r="H865" s="15"/>
      <c r="I865" s="15"/>
      <c r="J865" s="15"/>
      <c r="K865" s="51"/>
      <c r="L865" s="47"/>
      <c r="M865" s="52"/>
      <c r="N865" s="45"/>
      <c r="O865" s="46"/>
      <c r="P865" s="46"/>
      <c r="Q865" s="45"/>
      <c r="R865" s="53"/>
      <c r="S865" s="53"/>
      <c r="T865" s="46"/>
      <c r="U865" s="17" t="s">
        <v>184</v>
      </c>
      <c r="V865" s="34" t="s">
        <v>183</v>
      </c>
      <c r="W865" s="1">
        <v>2511.5</v>
      </c>
      <c r="X865" s="1">
        <v>2511.5</v>
      </c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7" t="s">
        <v>207</v>
      </c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5"/>
      <c r="BC865" s="46"/>
      <c r="BD865" s="47"/>
    </row>
    <row r="866" spans="1:56" ht="15.75" customHeight="1" x14ac:dyDescent="0.3">
      <c r="A866" s="51"/>
      <c r="B866" s="47"/>
      <c r="C866" s="51"/>
      <c r="D866" s="15"/>
      <c r="E866" s="15"/>
      <c r="F866" s="15"/>
      <c r="G866" s="15"/>
      <c r="H866" s="15"/>
      <c r="I866" s="15"/>
      <c r="J866" s="15"/>
      <c r="K866" s="51"/>
      <c r="L866" s="47"/>
      <c r="M866" s="52"/>
      <c r="N866" s="45"/>
      <c r="O866" s="46"/>
      <c r="P866" s="46"/>
      <c r="Q866" s="45"/>
      <c r="R866" s="53"/>
      <c r="S866" s="53"/>
      <c r="T866" s="46"/>
      <c r="U866" s="17" t="s">
        <v>181</v>
      </c>
      <c r="V866" s="34" t="s">
        <v>155</v>
      </c>
      <c r="W866" s="1">
        <v>246.95</v>
      </c>
      <c r="X866" s="1">
        <v>246.95</v>
      </c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7" t="s">
        <v>207</v>
      </c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5"/>
      <c r="BC866" s="46"/>
      <c r="BD866" s="47"/>
    </row>
    <row r="867" spans="1:56" ht="15.75" customHeight="1" x14ac:dyDescent="0.3">
      <c r="A867" s="51"/>
      <c r="B867" s="47"/>
      <c r="C867" s="51"/>
      <c r="D867" s="15"/>
      <c r="E867" s="15"/>
      <c r="F867" s="15"/>
      <c r="G867" s="15"/>
      <c r="H867" s="15"/>
      <c r="I867" s="15"/>
      <c r="J867" s="15"/>
      <c r="K867" s="51"/>
      <c r="L867" s="47"/>
      <c r="M867" s="52"/>
      <c r="N867" s="45"/>
      <c r="O867" s="46"/>
      <c r="P867" s="46"/>
      <c r="Q867" s="45"/>
      <c r="R867" s="53"/>
      <c r="S867" s="53"/>
      <c r="T867" s="46"/>
      <c r="U867" s="17" t="s">
        <v>181</v>
      </c>
      <c r="V867" s="34" t="s">
        <v>161</v>
      </c>
      <c r="W867" s="1">
        <v>492.89</v>
      </c>
      <c r="X867" s="1">
        <v>492.89</v>
      </c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7" t="s">
        <v>207</v>
      </c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5"/>
      <c r="BC867" s="46"/>
      <c r="BD867" s="47"/>
    </row>
    <row r="868" spans="1:56" ht="15.75" customHeight="1" x14ac:dyDescent="0.3">
      <c r="A868" s="51"/>
      <c r="B868" s="47"/>
      <c r="C868" s="51"/>
      <c r="D868" s="15"/>
      <c r="E868" s="15"/>
      <c r="F868" s="15"/>
      <c r="G868" s="15"/>
      <c r="H868" s="15"/>
      <c r="I868" s="15"/>
      <c r="J868" s="15"/>
      <c r="K868" s="51"/>
      <c r="L868" s="47"/>
      <c r="M868" s="52"/>
      <c r="N868" s="45"/>
      <c r="O868" s="46"/>
      <c r="P868" s="46"/>
      <c r="Q868" s="45"/>
      <c r="R868" s="53"/>
      <c r="S868" s="53"/>
      <c r="T868" s="46" t="s">
        <v>20</v>
      </c>
      <c r="U868" s="17"/>
      <c r="V868" s="34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7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5"/>
      <c r="BC868" s="46"/>
      <c r="BD868" s="47"/>
    </row>
    <row r="869" spans="1:56" ht="15.75" customHeight="1" x14ac:dyDescent="0.3">
      <c r="A869" s="51"/>
      <c r="B869" s="47"/>
      <c r="C869" s="51"/>
      <c r="D869" s="15"/>
      <c r="E869" s="15"/>
      <c r="F869" s="15"/>
      <c r="G869" s="15"/>
      <c r="H869" s="15"/>
      <c r="I869" s="15"/>
      <c r="J869" s="15"/>
      <c r="K869" s="51"/>
      <c r="L869" s="47"/>
      <c r="M869" s="52"/>
      <c r="N869" s="45"/>
      <c r="O869" s="46"/>
      <c r="P869" s="46"/>
      <c r="Q869" s="45"/>
      <c r="R869" s="53"/>
      <c r="S869" s="53"/>
      <c r="T869" s="46"/>
      <c r="U869" s="17"/>
      <c r="V869" s="34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7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5"/>
      <c r="BC869" s="46"/>
      <c r="BD869" s="47"/>
    </row>
    <row r="870" spans="1:56" ht="15.75" customHeight="1" x14ac:dyDescent="0.3">
      <c r="A870" s="51"/>
      <c r="B870" s="47"/>
      <c r="C870" s="51"/>
      <c r="D870" s="15"/>
      <c r="E870" s="15"/>
      <c r="F870" s="15"/>
      <c r="G870" s="15"/>
      <c r="H870" s="15"/>
      <c r="I870" s="15"/>
      <c r="J870" s="15"/>
      <c r="K870" s="51"/>
      <c r="L870" s="47"/>
      <c r="M870" s="52"/>
      <c r="N870" s="45"/>
      <c r="O870" s="46"/>
      <c r="P870" s="46"/>
      <c r="Q870" s="45"/>
      <c r="R870" s="53"/>
      <c r="S870" s="53"/>
      <c r="T870" s="46" t="s">
        <v>13</v>
      </c>
      <c r="U870" s="17"/>
      <c r="V870" s="34"/>
      <c r="W870" s="1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7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5"/>
      <c r="BC870" s="46"/>
      <c r="BD870" s="47"/>
    </row>
    <row r="871" spans="1:56" ht="15.75" customHeight="1" x14ac:dyDescent="0.3">
      <c r="A871" s="51"/>
      <c r="B871" s="47"/>
      <c r="C871" s="51"/>
      <c r="D871" s="15"/>
      <c r="E871" s="15"/>
      <c r="F871" s="15"/>
      <c r="G871" s="15"/>
      <c r="H871" s="15"/>
      <c r="I871" s="15"/>
      <c r="J871" s="15"/>
      <c r="K871" s="51"/>
      <c r="L871" s="47"/>
      <c r="M871" s="52"/>
      <c r="N871" s="45"/>
      <c r="O871" s="46"/>
      <c r="P871" s="46"/>
      <c r="Q871" s="45"/>
      <c r="R871" s="53"/>
      <c r="S871" s="53"/>
      <c r="T871" s="46"/>
      <c r="U871" s="17"/>
      <c r="V871" s="34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3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5"/>
      <c r="BC871" s="46"/>
      <c r="BD871" s="47"/>
    </row>
    <row r="872" spans="1:56" ht="15.75" customHeight="1" x14ac:dyDescent="0.3">
      <c r="A872" s="51"/>
      <c r="B872" s="47"/>
      <c r="C872" s="51"/>
      <c r="D872" s="15"/>
      <c r="E872" s="15"/>
      <c r="F872" s="15"/>
      <c r="G872" s="15"/>
      <c r="H872" s="15"/>
      <c r="I872" s="15"/>
      <c r="J872" s="15"/>
      <c r="K872" s="51"/>
      <c r="L872" s="47"/>
      <c r="M872" s="52"/>
      <c r="N872" s="45"/>
      <c r="O872" s="46"/>
      <c r="P872" s="46"/>
      <c r="Q872" s="45"/>
      <c r="R872" s="53"/>
      <c r="S872" s="53"/>
      <c r="T872" s="46" t="s">
        <v>21</v>
      </c>
      <c r="U872" s="17"/>
      <c r="V872" s="34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7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5"/>
      <c r="BC872" s="46"/>
      <c r="BD872" s="47"/>
    </row>
    <row r="873" spans="1:56" ht="15.75" customHeight="1" x14ac:dyDescent="0.3">
      <c r="A873" s="51"/>
      <c r="B873" s="47"/>
      <c r="C873" s="51"/>
      <c r="D873" s="15"/>
      <c r="E873" s="15"/>
      <c r="F873" s="15"/>
      <c r="G873" s="15"/>
      <c r="H873" s="15"/>
      <c r="I873" s="15"/>
      <c r="J873" s="15"/>
      <c r="K873" s="51"/>
      <c r="L873" s="47"/>
      <c r="M873" s="52"/>
      <c r="N873" s="45"/>
      <c r="O873" s="46"/>
      <c r="P873" s="46"/>
      <c r="Q873" s="45"/>
      <c r="R873" s="53"/>
      <c r="S873" s="53"/>
      <c r="T873" s="46"/>
      <c r="U873" s="17"/>
      <c r="V873" s="17"/>
      <c r="W873" s="12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7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5"/>
      <c r="BC873" s="46"/>
      <c r="BD873" s="47"/>
    </row>
    <row r="874" spans="1:56" ht="15.75" customHeight="1" x14ac:dyDescent="0.3">
      <c r="A874" s="51" t="s">
        <v>30</v>
      </c>
      <c r="B874" s="47">
        <v>33600000</v>
      </c>
      <c r="C874" s="51" t="s">
        <v>119</v>
      </c>
      <c r="D874" s="15"/>
      <c r="E874" s="15"/>
      <c r="F874" s="15"/>
      <c r="G874" s="15"/>
      <c r="H874" s="15"/>
      <c r="I874" s="15"/>
      <c r="J874" s="15"/>
      <c r="K874" s="51" t="s">
        <v>141</v>
      </c>
      <c r="L874" s="47" t="s">
        <v>123</v>
      </c>
      <c r="M874" s="52" t="s">
        <v>120</v>
      </c>
      <c r="N874" s="45">
        <v>250</v>
      </c>
      <c r="O874" s="46" t="s">
        <v>23</v>
      </c>
      <c r="P874" s="46" t="s">
        <v>23</v>
      </c>
      <c r="Q874" s="45">
        <v>0</v>
      </c>
      <c r="R874" s="53" t="s">
        <v>121</v>
      </c>
      <c r="S874" s="53" t="s">
        <v>86</v>
      </c>
      <c r="T874" s="46" t="s">
        <v>11</v>
      </c>
      <c r="U874" s="17"/>
      <c r="V874" s="34"/>
      <c r="W874" s="1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7"/>
      <c r="AO874" s="44">
        <f>SUM(W874:W875)</f>
        <v>250</v>
      </c>
      <c r="AP874" s="44">
        <f>SUM(X874:X875)</f>
        <v>250</v>
      </c>
      <c r="AQ874" s="44">
        <f>SUM(W876:W877)</f>
        <v>0</v>
      </c>
      <c r="AR874" s="44">
        <f>SUM(X876:X877)</f>
        <v>0</v>
      </c>
      <c r="AS874" s="44">
        <f>SUM(W878:W879)</f>
        <v>0</v>
      </c>
      <c r="AT874" s="44">
        <f>SUM(X878:X879)</f>
        <v>0</v>
      </c>
      <c r="AU874" s="44">
        <f>SUM(W880:W881)</f>
        <v>0</v>
      </c>
      <c r="AV874" s="44">
        <f>SUM(X880:X881)</f>
        <v>0</v>
      </c>
      <c r="AW874" s="44">
        <f>AO874+AQ874+AS874+AU874</f>
        <v>250</v>
      </c>
      <c r="AX874" s="44">
        <f>AP874+AR874+AT874+AV874</f>
        <v>250</v>
      </c>
      <c r="AY874" s="44">
        <f>N874-AW874</f>
        <v>0</v>
      </c>
      <c r="AZ874" s="44">
        <f>N874-AX874</f>
        <v>0</v>
      </c>
      <c r="BA874" s="44">
        <f>AW874*100/N874</f>
        <v>100</v>
      </c>
      <c r="BB874" s="45" t="s">
        <v>116</v>
      </c>
      <c r="BC874" s="46" t="s">
        <v>117</v>
      </c>
      <c r="BD874" s="47" t="s">
        <v>123</v>
      </c>
    </row>
    <row r="875" spans="1:56" ht="15.75" customHeight="1" x14ac:dyDescent="0.3">
      <c r="A875" s="51"/>
      <c r="B875" s="47"/>
      <c r="C875" s="51"/>
      <c r="D875" s="15"/>
      <c r="E875" s="15"/>
      <c r="F875" s="15"/>
      <c r="G875" s="15"/>
      <c r="H875" s="15"/>
      <c r="I875" s="15"/>
      <c r="J875" s="15"/>
      <c r="K875" s="51"/>
      <c r="L875" s="47"/>
      <c r="M875" s="52"/>
      <c r="N875" s="45"/>
      <c r="O875" s="46"/>
      <c r="P875" s="46"/>
      <c r="Q875" s="45"/>
      <c r="R875" s="53"/>
      <c r="S875" s="53"/>
      <c r="T875" s="46"/>
      <c r="U875" s="17" t="s">
        <v>160</v>
      </c>
      <c r="V875" s="34" t="s">
        <v>99</v>
      </c>
      <c r="W875" s="1">
        <v>250</v>
      </c>
      <c r="X875" s="1">
        <v>250</v>
      </c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7" t="s">
        <v>171</v>
      </c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5"/>
      <c r="BC875" s="46"/>
      <c r="BD875" s="47"/>
    </row>
    <row r="876" spans="1:56" ht="15.75" customHeight="1" x14ac:dyDescent="0.3">
      <c r="A876" s="51"/>
      <c r="B876" s="47"/>
      <c r="C876" s="51"/>
      <c r="D876" s="15"/>
      <c r="E876" s="15"/>
      <c r="F876" s="15"/>
      <c r="G876" s="15"/>
      <c r="H876" s="15"/>
      <c r="I876" s="15"/>
      <c r="J876" s="15"/>
      <c r="K876" s="51"/>
      <c r="L876" s="47"/>
      <c r="M876" s="52"/>
      <c r="N876" s="45"/>
      <c r="O876" s="46"/>
      <c r="P876" s="46"/>
      <c r="Q876" s="45"/>
      <c r="R876" s="53"/>
      <c r="S876" s="53"/>
      <c r="T876" s="46" t="s">
        <v>20</v>
      </c>
      <c r="U876" s="17"/>
      <c r="V876" s="34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7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5"/>
      <c r="BC876" s="46"/>
      <c r="BD876" s="47"/>
    </row>
    <row r="877" spans="1:56" ht="15.75" customHeight="1" x14ac:dyDescent="0.3">
      <c r="A877" s="51"/>
      <c r="B877" s="47"/>
      <c r="C877" s="51"/>
      <c r="D877" s="15"/>
      <c r="E877" s="15"/>
      <c r="F877" s="15"/>
      <c r="G877" s="15"/>
      <c r="H877" s="15"/>
      <c r="I877" s="15"/>
      <c r="J877" s="15"/>
      <c r="K877" s="51"/>
      <c r="L877" s="47"/>
      <c r="M877" s="52"/>
      <c r="N877" s="45"/>
      <c r="O877" s="46"/>
      <c r="P877" s="46"/>
      <c r="Q877" s="45"/>
      <c r="R877" s="53"/>
      <c r="S877" s="53"/>
      <c r="T877" s="46"/>
      <c r="U877" s="17"/>
      <c r="V877" s="34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7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5"/>
      <c r="BC877" s="46"/>
      <c r="BD877" s="47"/>
    </row>
    <row r="878" spans="1:56" ht="15.75" customHeight="1" x14ac:dyDescent="0.3">
      <c r="A878" s="51"/>
      <c r="B878" s="47"/>
      <c r="C878" s="51"/>
      <c r="D878" s="15"/>
      <c r="E878" s="15"/>
      <c r="F878" s="15"/>
      <c r="G878" s="15"/>
      <c r="H878" s="15"/>
      <c r="I878" s="15"/>
      <c r="J878" s="15"/>
      <c r="K878" s="51"/>
      <c r="L878" s="47"/>
      <c r="M878" s="52"/>
      <c r="N878" s="45"/>
      <c r="O878" s="46"/>
      <c r="P878" s="46"/>
      <c r="Q878" s="45"/>
      <c r="R878" s="53"/>
      <c r="S878" s="53"/>
      <c r="T878" s="46" t="s">
        <v>13</v>
      </c>
      <c r="U878" s="17"/>
      <c r="V878" s="34"/>
      <c r="W878" s="1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7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5"/>
      <c r="BC878" s="46"/>
      <c r="BD878" s="47"/>
    </row>
    <row r="879" spans="1:56" ht="15.75" customHeight="1" x14ac:dyDescent="0.3">
      <c r="A879" s="51"/>
      <c r="B879" s="47"/>
      <c r="C879" s="51"/>
      <c r="D879" s="15"/>
      <c r="E879" s="15"/>
      <c r="F879" s="15"/>
      <c r="G879" s="15"/>
      <c r="H879" s="15"/>
      <c r="I879" s="15"/>
      <c r="J879" s="15"/>
      <c r="K879" s="51"/>
      <c r="L879" s="47"/>
      <c r="M879" s="52"/>
      <c r="N879" s="45"/>
      <c r="O879" s="46"/>
      <c r="P879" s="46"/>
      <c r="Q879" s="45"/>
      <c r="R879" s="53"/>
      <c r="S879" s="53"/>
      <c r="T879" s="46"/>
      <c r="U879" s="17"/>
      <c r="V879" s="34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3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5"/>
      <c r="BC879" s="46"/>
      <c r="BD879" s="47"/>
    </row>
    <row r="880" spans="1:56" ht="15.75" customHeight="1" x14ac:dyDescent="0.3">
      <c r="A880" s="51"/>
      <c r="B880" s="47"/>
      <c r="C880" s="51"/>
      <c r="D880" s="15"/>
      <c r="E880" s="15"/>
      <c r="F880" s="15"/>
      <c r="G880" s="15"/>
      <c r="H880" s="15"/>
      <c r="I880" s="15"/>
      <c r="J880" s="15"/>
      <c r="K880" s="51"/>
      <c r="L880" s="47"/>
      <c r="M880" s="52"/>
      <c r="N880" s="45"/>
      <c r="O880" s="46"/>
      <c r="P880" s="46"/>
      <c r="Q880" s="45"/>
      <c r="R880" s="53"/>
      <c r="S880" s="53"/>
      <c r="T880" s="46" t="s">
        <v>21</v>
      </c>
      <c r="U880" s="17"/>
      <c r="V880" s="34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7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5"/>
      <c r="BC880" s="46"/>
      <c r="BD880" s="47"/>
    </row>
    <row r="881" spans="1:56" ht="15.75" customHeight="1" x14ac:dyDescent="0.3">
      <c r="A881" s="51"/>
      <c r="B881" s="47"/>
      <c r="C881" s="51"/>
      <c r="D881" s="15"/>
      <c r="E881" s="15"/>
      <c r="F881" s="15"/>
      <c r="G881" s="15"/>
      <c r="H881" s="15"/>
      <c r="I881" s="15"/>
      <c r="J881" s="15"/>
      <c r="K881" s="51"/>
      <c r="L881" s="47"/>
      <c r="M881" s="52"/>
      <c r="N881" s="45"/>
      <c r="O881" s="46"/>
      <c r="P881" s="46"/>
      <c r="Q881" s="45"/>
      <c r="R881" s="53"/>
      <c r="S881" s="53"/>
      <c r="T881" s="46"/>
      <c r="U881" s="17"/>
      <c r="V881" s="17"/>
      <c r="W881" s="12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7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5"/>
      <c r="BC881" s="46"/>
      <c r="BD881" s="47"/>
    </row>
    <row r="882" spans="1:56" ht="15.75" customHeight="1" x14ac:dyDescent="0.3">
      <c r="A882" s="51" t="s">
        <v>30</v>
      </c>
      <c r="B882" s="47">
        <v>33600000</v>
      </c>
      <c r="C882" s="51" t="s">
        <v>103</v>
      </c>
      <c r="D882" s="15"/>
      <c r="E882" s="15"/>
      <c r="F882" s="15"/>
      <c r="G882" s="15"/>
      <c r="H882" s="15"/>
      <c r="I882" s="15"/>
      <c r="J882" s="15"/>
      <c r="K882" s="51" t="s">
        <v>48</v>
      </c>
      <c r="L882" s="47" t="s">
        <v>126</v>
      </c>
      <c r="M882" s="52" t="s">
        <v>118</v>
      </c>
      <c r="N882" s="45">
        <v>2465.8000000000002</v>
      </c>
      <c r="O882" s="46" t="s">
        <v>23</v>
      </c>
      <c r="P882" s="46" t="s">
        <v>23</v>
      </c>
      <c r="Q882" s="45">
        <v>0</v>
      </c>
      <c r="R882" s="53" t="s">
        <v>102</v>
      </c>
      <c r="S882" s="53" t="s">
        <v>86</v>
      </c>
      <c r="T882" s="46" t="s">
        <v>11</v>
      </c>
      <c r="U882" s="17"/>
      <c r="V882" s="34"/>
      <c r="W882" s="1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7"/>
      <c r="AO882" s="44">
        <f>SUM(W882:W884)</f>
        <v>2465.7999999999997</v>
      </c>
      <c r="AP882" s="44">
        <f>SUM(X882:X884)</f>
        <v>2465.7999999999997</v>
      </c>
      <c r="AQ882" s="44">
        <f>SUM(W885:W886)</f>
        <v>0</v>
      </c>
      <c r="AR882" s="44">
        <f>SUM(X885:X886)</f>
        <v>0</v>
      </c>
      <c r="AS882" s="44">
        <f>SUM(W887:W888)</f>
        <v>0</v>
      </c>
      <c r="AT882" s="44">
        <f>SUM(X887:X888)</f>
        <v>0</v>
      </c>
      <c r="AU882" s="44">
        <f>SUM(W889:W890)</f>
        <v>0</v>
      </c>
      <c r="AV882" s="44">
        <f>SUM(X889:X890)</f>
        <v>0</v>
      </c>
      <c r="AW882" s="44">
        <f>AO882+AQ882+AS882+AU882</f>
        <v>2465.7999999999997</v>
      </c>
      <c r="AX882" s="44">
        <f>AP882+AR882+AT882+AV882</f>
        <v>2465.7999999999997</v>
      </c>
      <c r="AY882" s="44">
        <f>N882-AW882</f>
        <v>0</v>
      </c>
      <c r="AZ882" s="44">
        <f>N882-AX882</f>
        <v>0</v>
      </c>
      <c r="BA882" s="44">
        <f>AW882*100/N882</f>
        <v>99.999999999999986</v>
      </c>
      <c r="BB882" s="45" t="s">
        <v>116</v>
      </c>
      <c r="BC882" s="46" t="s">
        <v>91</v>
      </c>
      <c r="BD882" s="47" t="s">
        <v>126</v>
      </c>
    </row>
    <row r="883" spans="1:56" ht="15.75" customHeight="1" x14ac:dyDescent="0.3">
      <c r="A883" s="51"/>
      <c r="B883" s="47"/>
      <c r="C883" s="51"/>
      <c r="D883" s="15"/>
      <c r="E883" s="15"/>
      <c r="F883" s="15"/>
      <c r="G883" s="15"/>
      <c r="H883" s="15"/>
      <c r="I883" s="15"/>
      <c r="J883" s="15"/>
      <c r="K883" s="51"/>
      <c r="L883" s="47"/>
      <c r="M883" s="52"/>
      <c r="N883" s="45"/>
      <c r="O883" s="46"/>
      <c r="P883" s="46"/>
      <c r="Q883" s="45"/>
      <c r="R883" s="53"/>
      <c r="S883" s="53"/>
      <c r="T883" s="46"/>
      <c r="U883" s="17" t="s">
        <v>171</v>
      </c>
      <c r="V883" s="34" t="s">
        <v>213</v>
      </c>
      <c r="W883" s="1">
        <v>89.6</v>
      </c>
      <c r="X883" s="12">
        <v>89.6</v>
      </c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7" t="s">
        <v>207</v>
      </c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5"/>
      <c r="BC883" s="46"/>
      <c r="BD883" s="47"/>
    </row>
    <row r="884" spans="1:56" ht="15.75" customHeight="1" x14ac:dyDescent="0.3">
      <c r="A884" s="51"/>
      <c r="B884" s="47"/>
      <c r="C884" s="51"/>
      <c r="D884" s="15"/>
      <c r="E884" s="15"/>
      <c r="F884" s="15"/>
      <c r="G884" s="15"/>
      <c r="H884" s="15"/>
      <c r="I884" s="15"/>
      <c r="J884" s="15"/>
      <c r="K884" s="51"/>
      <c r="L884" s="47"/>
      <c r="M884" s="52"/>
      <c r="N884" s="45"/>
      <c r="O884" s="46"/>
      <c r="P884" s="46"/>
      <c r="Q884" s="45"/>
      <c r="R884" s="53"/>
      <c r="S884" s="53"/>
      <c r="T884" s="46"/>
      <c r="U884" s="17" t="s">
        <v>132</v>
      </c>
      <c r="V884" s="34" t="s">
        <v>131</v>
      </c>
      <c r="W884" s="1">
        <v>2376.1999999999998</v>
      </c>
      <c r="X884" s="1">
        <v>2376.1999999999998</v>
      </c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7" t="s">
        <v>207</v>
      </c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5"/>
      <c r="BC884" s="46"/>
      <c r="BD884" s="47"/>
    </row>
    <row r="885" spans="1:56" ht="15.75" customHeight="1" x14ac:dyDescent="0.3">
      <c r="A885" s="51"/>
      <c r="B885" s="47"/>
      <c r="C885" s="51"/>
      <c r="D885" s="15"/>
      <c r="E885" s="15"/>
      <c r="F885" s="15"/>
      <c r="G885" s="15"/>
      <c r="H885" s="15"/>
      <c r="I885" s="15"/>
      <c r="J885" s="15"/>
      <c r="K885" s="51"/>
      <c r="L885" s="47"/>
      <c r="M885" s="52"/>
      <c r="N885" s="45"/>
      <c r="O885" s="46"/>
      <c r="P885" s="46"/>
      <c r="Q885" s="45"/>
      <c r="R885" s="53"/>
      <c r="S885" s="53"/>
      <c r="T885" s="46" t="s">
        <v>20</v>
      </c>
      <c r="U885" s="17"/>
      <c r="V885" s="34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7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5"/>
      <c r="BC885" s="46"/>
      <c r="BD885" s="47"/>
    </row>
    <row r="886" spans="1:56" ht="15.75" customHeight="1" x14ac:dyDescent="0.3">
      <c r="A886" s="51"/>
      <c r="B886" s="47"/>
      <c r="C886" s="51"/>
      <c r="D886" s="15"/>
      <c r="E886" s="15"/>
      <c r="F886" s="15"/>
      <c r="G886" s="15"/>
      <c r="H886" s="15"/>
      <c r="I886" s="15"/>
      <c r="J886" s="15"/>
      <c r="K886" s="51"/>
      <c r="L886" s="47"/>
      <c r="M886" s="52"/>
      <c r="N886" s="45"/>
      <c r="O886" s="46"/>
      <c r="P886" s="46"/>
      <c r="Q886" s="45"/>
      <c r="R886" s="53"/>
      <c r="S886" s="53"/>
      <c r="T886" s="46"/>
      <c r="U886" s="17"/>
      <c r="V886" s="34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7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5"/>
      <c r="BC886" s="46"/>
      <c r="BD886" s="47"/>
    </row>
    <row r="887" spans="1:56" ht="15.75" customHeight="1" x14ac:dyDescent="0.3">
      <c r="A887" s="51"/>
      <c r="B887" s="47"/>
      <c r="C887" s="51"/>
      <c r="D887" s="15"/>
      <c r="E887" s="15"/>
      <c r="F887" s="15"/>
      <c r="G887" s="15"/>
      <c r="H887" s="15"/>
      <c r="I887" s="15"/>
      <c r="J887" s="15"/>
      <c r="K887" s="51"/>
      <c r="L887" s="47"/>
      <c r="M887" s="52"/>
      <c r="N887" s="45"/>
      <c r="O887" s="46"/>
      <c r="P887" s="46"/>
      <c r="Q887" s="45"/>
      <c r="R887" s="53"/>
      <c r="S887" s="53"/>
      <c r="T887" s="46" t="s">
        <v>13</v>
      </c>
      <c r="U887" s="17"/>
      <c r="V887" s="34"/>
      <c r="W887" s="1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7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5"/>
      <c r="BC887" s="46"/>
      <c r="BD887" s="47"/>
    </row>
    <row r="888" spans="1:56" ht="15.75" customHeight="1" x14ac:dyDescent="0.3">
      <c r="A888" s="51"/>
      <c r="B888" s="47"/>
      <c r="C888" s="51"/>
      <c r="D888" s="15"/>
      <c r="E888" s="15"/>
      <c r="F888" s="15"/>
      <c r="G888" s="15"/>
      <c r="H888" s="15"/>
      <c r="I888" s="15"/>
      <c r="J888" s="15"/>
      <c r="K888" s="51"/>
      <c r="L888" s="47"/>
      <c r="M888" s="52"/>
      <c r="N888" s="45"/>
      <c r="O888" s="46"/>
      <c r="P888" s="46"/>
      <c r="Q888" s="45"/>
      <c r="R888" s="53"/>
      <c r="S888" s="53"/>
      <c r="T888" s="46"/>
      <c r="U888" s="17"/>
      <c r="V888" s="34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3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5"/>
      <c r="BC888" s="46"/>
      <c r="BD888" s="47"/>
    </row>
    <row r="889" spans="1:56" ht="15.75" customHeight="1" x14ac:dyDescent="0.3">
      <c r="A889" s="51"/>
      <c r="B889" s="47"/>
      <c r="C889" s="51"/>
      <c r="D889" s="15"/>
      <c r="E889" s="15"/>
      <c r="F889" s="15"/>
      <c r="G889" s="15"/>
      <c r="H889" s="15"/>
      <c r="I889" s="15"/>
      <c r="J889" s="15"/>
      <c r="K889" s="51"/>
      <c r="L889" s="47"/>
      <c r="M889" s="52"/>
      <c r="N889" s="45"/>
      <c r="O889" s="46"/>
      <c r="P889" s="46"/>
      <c r="Q889" s="45"/>
      <c r="R889" s="53"/>
      <c r="S889" s="53"/>
      <c r="T889" s="46" t="s">
        <v>21</v>
      </c>
      <c r="U889" s="17"/>
      <c r="V889" s="34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7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5"/>
      <c r="BC889" s="46"/>
      <c r="BD889" s="47"/>
    </row>
    <row r="890" spans="1:56" ht="15.75" customHeight="1" x14ac:dyDescent="0.3">
      <c r="A890" s="51"/>
      <c r="B890" s="47"/>
      <c r="C890" s="51"/>
      <c r="D890" s="15"/>
      <c r="E890" s="15"/>
      <c r="F890" s="15"/>
      <c r="G890" s="15"/>
      <c r="H890" s="15"/>
      <c r="I890" s="15"/>
      <c r="J890" s="15"/>
      <c r="K890" s="51"/>
      <c r="L890" s="47"/>
      <c r="M890" s="52"/>
      <c r="N890" s="45"/>
      <c r="O890" s="46"/>
      <c r="P890" s="46"/>
      <c r="Q890" s="45"/>
      <c r="R890" s="53"/>
      <c r="S890" s="53"/>
      <c r="T890" s="46"/>
      <c r="U890" s="17"/>
      <c r="V890" s="17"/>
      <c r="W890" s="12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7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5"/>
      <c r="BC890" s="46"/>
      <c r="BD890" s="47"/>
    </row>
    <row r="891" spans="1:56" ht="15.75" customHeight="1" x14ac:dyDescent="0.3">
      <c r="A891" s="51" t="s">
        <v>30</v>
      </c>
      <c r="B891" s="47">
        <v>33600000</v>
      </c>
      <c r="C891" s="51" t="s">
        <v>103</v>
      </c>
      <c r="D891" s="15"/>
      <c r="E891" s="15"/>
      <c r="F891" s="15"/>
      <c r="G891" s="15"/>
      <c r="H891" s="15"/>
      <c r="I891" s="15"/>
      <c r="J891" s="15"/>
      <c r="K891" s="51" t="s">
        <v>1067</v>
      </c>
      <c r="L891" s="47" t="s">
        <v>112</v>
      </c>
      <c r="M891" s="52" t="s">
        <v>104</v>
      </c>
      <c r="N891" s="45">
        <v>7048.67</v>
      </c>
      <c r="O891" s="46" t="s">
        <v>171</v>
      </c>
      <c r="P891" s="85" t="s">
        <v>178</v>
      </c>
      <c r="Q891" s="45">
        <v>0</v>
      </c>
      <c r="R891" s="53" t="s">
        <v>102</v>
      </c>
      <c r="S891" s="53" t="s">
        <v>86</v>
      </c>
      <c r="T891" s="46" t="s">
        <v>11</v>
      </c>
      <c r="U891" s="17"/>
      <c r="V891" s="34"/>
      <c r="W891" s="1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7"/>
      <c r="AO891" s="44">
        <f>SUM(W891:W894)</f>
        <v>7048.67</v>
      </c>
      <c r="AP891" s="44">
        <f>SUM(X891:X894)</f>
        <v>7048.67</v>
      </c>
      <c r="AQ891" s="44">
        <f>SUM(W895:W896)</f>
        <v>0</v>
      </c>
      <c r="AR891" s="44">
        <f>SUM(X895:X896)</f>
        <v>0</v>
      </c>
      <c r="AS891" s="44">
        <f>SUM(W897:W898)</f>
        <v>0</v>
      </c>
      <c r="AT891" s="44">
        <f>SUM(X897:X898)</f>
        <v>0</v>
      </c>
      <c r="AU891" s="44">
        <f>SUM(W899:W900)</f>
        <v>0</v>
      </c>
      <c r="AV891" s="44">
        <f>SUM(X899:X900)</f>
        <v>0</v>
      </c>
      <c r="AW891" s="44">
        <f>AO891+AQ891+AS891+AU891</f>
        <v>7048.67</v>
      </c>
      <c r="AX891" s="44">
        <f>AP891+AR891+AT891+AV891</f>
        <v>7048.67</v>
      </c>
      <c r="AY891" s="44">
        <f>N891-AW891</f>
        <v>0</v>
      </c>
      <c r="AZ891" s="44">
        <f>N891-AX891</f>
        <v>0</v>
      </c>
      <c r="BA891" s="44">
        <f>AW891*100/N891</f>
        <v>100</v>
      </c>
      <c r="BB891" s="45" t="s">
        <v>116</v>
      </c>
      <c r="BC891" s="46" t="s">
        <v>105</v>
      </c>
      <c r="BD891" s="47" t="s">
        <v>112</v>
      </c>
    </row>
    <row r="892" spans="1:56" ht="15.75" customHeight="1" x14ac:dyDescent="0.3">
      <c r="A892" s="51"/>
      <c r="B892" s="47"/>
      <c r="C892" s="51"/>
      <c r="D892" s="15"/>
      <c r="E892" s="15"/>
      <c r="F892" s="15"/>
      <c r="G892" s="15"/>
      <c r="H892" s="15"/>
      <c r="I892" s="15"/>
      <c r="J892" s="15"/>
      <c r="K892" s="51"/>
      <c r="L892" s="47"/>
      <c r="M892" s="52"/>
      <c r="N892" s="45"/>
      <c r="O892" s="46"/>
      <c r="P892" s="85"/>
      <c r="Q892" s="45"/>
      <c r="R892" s="53"/>
      <c r="S892" s="53"/>
      <c r="T892" s="46"/>
      <c r="U892" s="17" t="s">
        <v>222</v>
      </c>
      <c r="V892" s="34" t="s">
        <v>141</v>
      </c>
      <c r="W892" s="1">
        <v>336.42</v>
      </c>
      <c r="X892" s="1">
        <v>336.42</v>
      </c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7" t="s">
        <v>202</v>
      </c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5"/>
      <c r="BC892" s="46"/>
      <c r="BD892" s="47"/>
    </row>
    <row r="893" spans="1:56" ht="15.75" customHeight="1" x14ac:dyDescent="0.3">
      <c r="A893" s="51"/>
      <c r="B893" s="47"/>
      <c r="C893" s="51"/>
      <c r="D893" s="15"/>
      <c r="E893" s="15"/>
      <c r="F893" s="15"/>
      <c r="G893" s="15"/>
      <c r="H893" s="15"/>
      <c r="I893" s="15"/>
      <c r="J893" s="15"/>
      <c r="K893" s="51"/>
      <c r="L893" s="47"/>
      <c r="M893" s="52"/>
      <c r="N893" s="45"/>
      <c r="O893" s="46"/>
      <c r="P893" s="46"/>
      <c r="Q893" s="45"/>
      <c r="R893" s="53"/>
      <c r="S893" s="53"/>
      <c r="T893" s="46"/>
      <c r="U893" s="17" t="s">
        <v>128</v>
      </c>
      <c r="V893" s="34" t="s">
        <v>127</v>
      </c>
      <c r="W893" s="1">
        <v>675.6</v>
      </c>
      <c r="X893" s="12">
        <v>675.6</v>
      </c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7" t="s">
        <v>168</v>
      </c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5"/>
      <c r="BC893" s="46"/>
      <c r="BD893" s="47"/>
    </row>
    <row r="894" spans="1:56" ht="15.75" customHeight="1" x14ac:dyDescent="0.3">
      <c r="A894" s="51"/>
      <c r="B894" s="47"/>
      <c r="C894" s="51"/>
      <c r="D894" s="15"/>
      <c r="E894" s="15"/>
      <c r="F894" s="15"/>
      <c r="G894" s="15"/>
      <c r="H894" s="15"/>
      <c r="I894" s="15"/>
      <c r="J894" s="15"/>
      <c r="K894" s="51"/>
      <c r="L894" s="47"/>
      <c r="M894" s="52"/>
      <c r="N894" s="45"/>
      <c r="O894" s="46"/>
      <c r="P894" s="46"/>
      <c r="Q894" s="45"/>
      <c r="R894" s="53"/>
      <c r="S894" s="53"/>
      <c r="T894" s="46"/>
      <c r="U894" s="17" t="s">
        <v>110</v>
      </c>
      <c r="V894" s="34" t="s">
        <v>122</v>
      </c>
      <c r="W894" s="1">
        <v>6036.65</v>
      </c>
      <c r="X894" s="1">
        <v>6036.65</v>
      </c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7" t="s">
        <v>168</v>
      </c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5"/>
      <c r="BC894" s="46"/>
      <c r="BD894" s="47"/>
    </row>
    <row r="895" spans="1:56" ht="15.75" customHeight="1" x14ac:dyDescent="0.3">
      <c r="A895" s="51"/>
      <c r="B895" s="47"/>
      <c r="C895" s="51"/>
      <c r="D895" s="15"/>
      <c r="E895" s="15"/>
      <c r="F895" s="15"/>
      <c r="G895" s="15"/>
      <c r="H895" s="15"/>
      <c r="I895" s="15"/>
      <c r="J895" s="15"/>
      <c r="K895" s="51"/>
      <c r="L895" s="47"/>
      <c r="M895" s="52"/>
      <c r="N895" s="45"/>
      <c r="O895" s="46"/>
      <c r="P895" s="46"/>
      <c r="Q895" s="45"/>
      <c r="R895" s="53"/>
      <c r="S895" s="53"/>
      <c r="T895" s="46" t="s">
        <v>20</v>
      </c>
      <c r="U895" s="17"/>
      <c r="V895" s="34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7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5"/>
      <c r="BC895" s="46"/>
      <c r="BD895" s="47"/>
    </row>
    <row r="896" spans="1:56" ht="15.75" customHeight="1" x14ac:dyDescent="0.3">
      <c r="A896" s="51"/>
      <c r="B896" s="47"/>
      <c r="C896" s="51"/>
      <c r="D896" s="15"/>
      <c r="E896" s="15"/>
      <c r="F896" s="15"/>
      <c r="G896" s="15"/>
      <c r="H896" s="15"/>
      <c r="I896" s="15"/>
      <c r="J896" s="15"/>
      <c r="K896" s="51"/>
      <c r="L896" s="47"/>
      <c r="M896" s="52"/>
      <c r="N896" s="45"/>
      <c r="O896" s="46"/>
      <c r="P896" s="46"/>
      <c r="Q896" s="45"/>
      <c r="R896" s="53"/>
      <c r="S896" s="53"/>
      <c r="T896" s="46"/>
      <c r="U896" s="17"/>
      <c r="V896" s="34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7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5"/>
      <c r="BC896" s="46"/>
      <c r="BD896" s="47"/>
    </row>
    <row r="897" spans="1:56" ht="15.75" customHeight="1" x14ac:dyDescent="0.3">
      <c r="A897" s="51"/>
      <c r="B897" s="47"/>
      <c r="C897" s="51"/>
      <c r="D897" s="15"/>
      <c r="E897" s="15"/>
      <c r="F897" s="15"/>
      <c r="G897" s="15"/>
      <c r="H897" s="15"/>
      <c r="I897" s="15"/>
      <c r="J897" s="15"/>
      <c r="K897" s="51"/>
      <c r="L897" s="47"/>
      <c r="M897" s="52"/>
      <c r="N897" s="45"/>
      <c r="O897" s="46"/>
      <c r="P897" s="46"/>
      <c r="Q897" s="45"/>
      <c r="R897" s="53"/>
      <c r="S897" s="53"/>
      <c r="T897" s="46" t="s">
        <v>13</v>
      </c>
      <c r="U897" s="17"/>
      <c r="V897" s="34"/>
      <c r="W897" s="1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7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5"/>
      <c r="BC897" s="46"/>
      <c r="BD897" s="47"/>
    </row>
    <row r="898" spans="1:56" ht="15.75" customHeight="1" x14ac:dyDescent="0.3">
      <c r="A898" s="51"/>
      <c r="B898" s="47"/>
      <c r="C898" s="51"/>
      <c r="D898" s="15"/>
      <c r="E898" s="15"/>
      <c r="F898" s="15"/>
      <c r="G898" s="15"/>
      <c r="H898" s="15"/>
      <c r="I898" s="15"/>
      <c r="J898" s="15"/>
      <c r="K898" s="51"/>
      <c r="L898" s="47"/>
      <c r="M898" s="52"/>
      <c r="N898" s="45"/>
      <c r="O898" s="46"/>
      <c r="P898" s="46"/>
      <c r="Q898" s="45"/>
      <c r="R898" s="53"/>
      <c r="S898" s="53"/>
      <c r="T898" s="46"/>
      <c r="U898" s="17"/>
      <c r="V898" s="34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3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5"/>
      <c r="BC898" s="46"/>
      <c r="BD898" s="47"/>
    </row>
    <row r="899" spans="1:56" ht="15.75" customHeight="1" x14ac:dyDescent="0.3">
      <c r="A899" s="51"/>
      <c r="B899" s="47"/>
      <c r="C899" s="51"/>
      <c r="D899" s="15"/>
      <c r="E899" s="15"/>
      <c r="F899" s="15"/>
      <c r="G899" s="15"/>
      <c r="H899" s="15"/>
      <c r="I899" s="15"/>
      <c r="J899" s="15"/>
      <c r="K899" s="51"/>
      <c r="L899" s="47"/>
      <c r="M899" s="52"/>
      <c r="N899" s="45"/>
      <c r="O899" s="46"/>
      <c r="P899" s="46"/>
      <c r="Q899" s="45"/>
      <c r="R899" s="53"/>
      <c r="S899" s="53"/>
      <c r="T899" s="46" t="s">
        <v>21</v>
      </c>
      <c r="U899" s="17"/>
      <c r="V899" s="34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7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5"/>
      <c r="BC899" s="46"/>
      <c r="BD899" s="47"/>
    </row>
    <row r="900" spans="1:56" ht="15.75" customHeight="1" x14ac:dyDescent="0.3">
      <c r="A900" s="51"/>
      <c r="B900" s="47"/>
      <c r="C900" s="51"/>
      <c r="D900" s="15"/>
      <c r="E900" s="15"/>
      <c r="F900" s="15"/>
      <c r="G900" s="15"/>
      <c r="H900" s="15"/>
      <c r="I900" s="15"/>
      <c r="J900" s="15"/>
      <c r="K900" s="51"/>
      <c r="L900" s="47"/>
      <c r="M900" s="52"/>
      <c r="N900" s="45"/>
      <c r="O900" s="46"/>
      <c r="P900" s="46"/>
      <c r="Q900" s="45"/>
      <c r="R900" s="53"/>
      <c r="S900" s="53"/>
      <c r="T900" s="46"/>
      <c r="U900" s="17"/>
      <c r="V900" s="17"/>
      <c r="W900" s="12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7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5"/>
      <c r="BC900" s="46"/>
      <c r="BD900" s="47"/>
    </row>
    <row r="901" spans="1:56" ht="15.75" customHeight="1" x14ac:dyDescent="0.3">
      <c r="A901" s="51" t="s">
        <v>30</v>
      </c>
      <c r="B901" s="47">
        <v>33600000</v>
      </c>
      <c r="C901" s="51" t="s">
        <v>100</v>
      </c>
      <c r="D901" s="15"/>
      <c r="E901" s="15"/>
      <c r="F901" s="15"/>
      <c r="G901" s="15"/>
      <c r="H901" s="15"/>
      <c r="I901" s="15"/>
      <c r="J901" s="15"/>
      <c r="K901" s="51" t="s">
        <v>1068</v>
      </c>
      <c r="L901" s="47" t="s">
        <v>130</v>
      </c>
      <c r="M901" s="52" t="s">
        <v>101</v>
      </c>
      <c r="N901" s="45">
        <v>136</v>
      </c>
      <c r="O901" s="46" t="s">
        <v>23</v>
      </c>
      <c r="P901" s="46" t="s">
        <v>23</v>
      </c>
      <c r="Q901" s="45">
        <v>0</v>
      </c>
      <c r="R901" s="53" t="s">
        <v>102</v>
      </c>
      <c r="S901" s="53" t="s">
        <v>86</v>
      </c>
      <c r="T901" s="46" t="s">
        <v>11</v>
      </c>
      <c r="U901" s="17"/>
      <c r="V901" s="34"/>
      <c r="W901" s="1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7"/>
      <c r="AO901" s="44">
        <f>SUM(W901:W902)</f>
        <v>136</v>
      </c>
      <c r="AP901" s="44">
        <f>SUM(X901:X902)</f>
        <v>136</v>
      </c>
      <c r="AQ901" s="44">
        <f>SUM(W903:W904)</f>
        <v>0</v>
      </c>
      <c r="AR901" s="44">
        <f>SUM(X903:X904)</f>
        <v>0</v>
      </c>
      <c r="AS901" s="44">
        <f>SUM(W905:W906)</f>
        <v>0</v>
      </c>
      <c r="AT901" s="44">
        <f>SUM(X905:X906)</f>
        <v>0</v>
      </c>
      <c r="AU901" s="44">
        <f>SUM(W907:W908)</f>
        <v>0</v>
      </c>
      <c r="AV901" s="44">
        <f>SUM(X907:X908)</f>
        <v>0</v>
      </c>
      <c r="AW901" s="44">
        <f>AO901+AQ901+AS901+AU901</f>
        <v>136</v>
      </c>
      <c r="AX901" s="44">
        <f>AP901+AR901+AT901+AV901</f>
        <v>136</v>
      </c>
      <c r="AY901" s="44">
        <f>N901-AW901</f>
        <v>0</v>
      </c>
      <c r="AZ901" s="44">
        <f>N901-AX901</f>
        <v>0</v>
      </c>
      <c r="BA901" s="44">
        <f>AW901*100/N901</f>
        <v>100</v>
      </c>
      <c r="BB901" s="45" t="s">
        <v>116</v>
      </c>
      <c r="BC901" s="46" t="s">
        <v>91</v>
      </c>
      <c r="BD901" s="47" t="s">
        <v>130</v>
      </c>
    </row>
    <row r="902" spans="1:56" ht="15.75" customHeight="1" x14ac:dyDescent="0.3">
      <c r="A902" s="51"/>
      <c r="B902" s="47"/>
      <c r="C902" s="51"/>
      <c r="D902" s="15"/>
      <c r="E902" s="15"/>
      <c r="F902" s="15"/>
      <c r="G902" s="15"/>
      <c r="H902" s="15"/>
      <c r="I902" s="15"/>
      <c r="J902" s="15"/>
      <c r="K902" s="51"/>
      <c r="L902" s="47"/>
      <c r="M902" s="52"/>
      <c r="N902" s="45"/>
      <c r="O902" s="46"/>
      <c r="P902" s="46"/>
      <c r="Q902" s="45"/>
      <c r="R902" s="53"/>
      <c r="S902" s="53"/>
      <c r="T902" s="46"/>
      <c r="U902" s="17" t="s">
        <v>108</v>
      </c>
      <c r="V902" s="34" t="s">
        <v>124</v>
      </c>
      <c r="W902" s="1">
        <v>136</v>
      </c>
      <c r="X902" s="1">
        <v>136</v>
      </c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7" t="s">
        <v>168</v>
      </c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5"/>
      <c r="BC902" s="46"/>
      <c r="BD902" s="47"/>
    </row>
    <row r="903" spans="1:56" ht="15.75" customHeight="1" x14ac:dyDescent="0.3">
      <c r="A903" s="51"/>
      <c r="B903" s="47"/>
      <c r="C903" s="51"/>
      <c r="D903" s="15"/>
      <c r="E903" s="15"/>
      <c r="F903" s="15"/>
      <c r="G903" s="15"/>
      <c r="H903" s="15"/>
      <c r="I903" s="15"/>
      <c r="J903" s="15"/>
      <c r="K903" s="51"/>
      <c r="L903" s="47"/>
      <c r="M903" s="52"/>
      <c r="N903" s="45"/>
      <c r="O903" s="46"/>
      <c r="P903" s="46"/>
      <c r="Q903" s="45"/>
      <c r="R903" s="53"/>
      <c r="S903" s="53"/>
      <c r="T903" s="46" t="s">
        <v>20</v>
      </c>
      <c r="U903" s="17"/>
      <c r="V903" s="34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7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5"/>
      <c r="BC903" s="46"/>
      <c r="BD903" s="47"/>
    </row>
    <row r="904" spans="1:56" ht="15.75" customHeight="1" x14ac:dyDescent="0.3">
      <c r="A904" s="51"/>
      <c r="B904" s="47"/>
      <c r="C904" s="51"/>
      <c r="D904" s="15"/>
      <c r="E904" s="15"/>
      <c r="F904" s="15"/>
      <c r="G904" s="15"/>
      <c r="H904" s="15"/>
      <c r="I904" s="15"/>
      <c r="J904" s="15"/>
      <c r="K904" s="51"/>
      <c r="L904" s="47"/>
      <c r="M904" s="52"/>
      <c r="N904" s="45"/>
      <c r="O904" s="46"/>
      <c r="P904" s="46"/>
      <c r="Q904" s="45"/>
      <c r="R904" s="53"/>
      <c r="S904" s="53"/>
      <c r="T904" s="46"/>
      <c r="U904" s="17"/>
      <c r="V904" s="34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7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5"/>
      <c r="BC904" s="46"/>
      <c r="BD904" s="47"/>
    </row>
    <row r="905" spans="1:56" ht="15.75" customHeight="1" x14ac:dyDescent="0.3">
      <c r="A905" s="51"/>
      <c r="B905" s="47"/>
      <c r="C905" s="51"/>
      <c r="D905" s="15"/>
      <c r="E905" s="15"/>
      <c r="F905" s="15"/>
      <c r="G905" s="15"/>
      <c r="H905" s="15"/>
      <c r="I905" s="15"/>
      <c r="J905" s="15"/>
      <c r="K905" s="51"/>
      <c r="L905" s="47"/>
      <c r="M905" s="52"/>
      <c r="N905" s="45"/>
      <c r="O905" s="46"/>
      <c r="P905" s="46"/>
      <c r="Q905" s="45"/>
      <c r="R905" s="53"/>
      <c r="S905" s="53"/>
      <c r="T905" s="46" t="s">
        <v>13</v>
      </c>
      <c r="U905" s="17"/>
      <c r="V905" s="34"/>
      <c r="W905" s="1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7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5"/>
      <c r="BC905" s="46"/>
      <c r="BD905" s="47"/>
    </row>
    <row r="906" spans="1:56" ht="15.75" customHeight="1" x14ac:dyDescent="0.3">
      <c r="A906" s="51"/>
      <c r="B906" s="47"/>
      <c r="C906" s="51"/>
      <c r="D906" s="15"/>
      <c r="E906" s="15"/>
      <c r="F906" s="15"/>
      <c r="G906" s="15"/>
      <c r="H906" s="15"/>
      <c r="I906" s="15"/>
      <c r="J906" s="15"/>
      <c r="K906" s="51"/>
      <c r="L906" s="47"/>
      <c r="M906" s="52"/>
      <c r="N906" s="45"/>
      <c r="O906" s="46"/>
      <c r="P906" s="46"/>
      <c r="Q906" s="45"/>
      <c r="R906" s="53"/>
      <c r="S906" s="53"/>
      <c r="T906" s="46"/>
      <c r="U906" s="17"/>
      <c r="V906" s="34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3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5"/>
      <c r="BC906" s="46"/>
      <c r="BD906" s="47"/>
    </row>
    <row r="907" spans="1:56" ht="15.75" customHeight="1" x14ac:dyDescent="0.3">
      <c r="A907" s="51"/>
      <c r="B907" s="47"/>
      <c r="C907" s="51"/>
      <c r="D907" s="15"/>
      <c r="E907" s="15"/>
      <c r="F907" s="15"/>
      <c r="G907" s="15"/>
      <c r="H907" s="15"/>
      <c r="I907" s="15"/>
      <c r="J907" s="15"/>
      <c r="K907" s="51"/>
      <c r="L907" s="47"/>
      <c r="M907" s="52"/>
      <c r="N907" s="45"/>
      <c r="O907" s="46"/>
      <c r="P907" s="46"/>
      <c r="Q907" s="45"/>
      <c r="R907" s="53"/>
      <c r="S907" s="53"/>
      <c r="T907" s="46" t="s">
        <v>21</v>
      </c>
      <c r="U907" s="17"/>
      <c r="V907" s="34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7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5"/>
      <c r="BC907" s="46"/>
      <c r="BD907" s="47"/>
    </row>
    <row r="908" spans="1:56" ht="15.75" customHeight="1" x14ac:dyDescent="0.3">
      <c r="A908" s="51"/>
      <c r="B908" s="47"/>
      <c r="C908" s="51"/>
      <c r="D908" s="15"/>
      <c r="E908" s="15"/>
      <c r="F908" s="15"/>
      <c r="G908" s="15"/>
      <c r="H908" s="15"/>
      <c r="I908" s="15"/>
      <c r="J908" s="15"/>
      <c r="K908" s="51"/>
      <c r="L908" s="47"/>
      <c r="M908" s="52"/>
      <c r="N908" s="45"/>
      <c r="O908" s="46"/>
      <c r="P908" s="46"/>
      <c r="Q908" s="45"/>
      <c r="R908" s="53"/>
      <c r="S908" s="53"/>
      <c r="T908" s="46"/>
      <c r="U908" s="17"/>
      <c r="V908" s="17"/>
      <c r="W908" s="12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7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5"/>
      <c r="BC908" s="46"/>
      <c r="BD908" s="47"/>
    </row>
    <row r="909" spans="1:56" ht="15.75" customHeight="1" x14ac:dyDescent="0.3">
      <c r="A909" s="51" t="s">
        <v>30</v>
      </c>
      <c r="B909" s="47">
        <v>33600000</v>
      </c>
      <c r="C909" s="51" t="s">
        <v>89</v>
      </c>
      <c r="D909" s="15"/>
      <c r="E909" s="15"/>
      <c r="F909" s="15"/>
      <c r="G909" s="15"/>
      <c r="H909" s="15"/>
      <c r="I909" s="15"/>
      <c r="J909" s="15"/>
      <c r="K909" s="51" t="s">
        <v>441</v>
      </c>
      <c r="L909" s="47" t="s">
        <v>129</v>
      </c>
      <c r="M909" s="52" t="s">
        <v>90</v>
      </c>
      <c r="N909" s="45">
        <v>12</v>
      </c>
      <c r="O909" s="46" t="s">
        <v>23</v>
      </c>
      <c r="P909" s="46" t="s">
        <v>23</v>
      </c>
      <c r="Q909" s="45">
        <v>0</v>
      </c>
      <c r="R909" s="53" t="s">
        <v>85</v>
      </c>
      <c r="S909" s="53" t="s">
        <v>86</v>
      </c>
      <c r="T909" s="46" t="s">
        <v>11</v>
      </c>
      <c r="U909" s="17"/>
      <c r="V909" s="34"/>
      <c r="W909" s="1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7"/>
      <c r="AO909" s="44">
        <f>SUM(W909:W910)</f>
        <v>12</v>
      </c>
      <c r="AP909" s="44">
        <f>SUM(X909:X910)</f>
        <v>12</v>
      </c>
      <c r="AQ909" s="44">
        <f>SUM(W911:W912)</f>
        <v>0</v>
      </c>
      <c r="AR909" s="44">
        <f>SUM(X911:X912)</f>
        <v>0</v>
      </c>
      <c r="AS909" s="44">
        <f>SUM(W913:W914)</f>
        <v>0</v>
      </c>
      <c r="AT909" s="44">
        <f>SUM(X913:X914)</f>
        <v>0</v>
      </c>
      <c r="AU909" s="44">
        <f>SUM(W915:W916)</f>
        <v>0</v>
      </c>
      <c r="AV909" s="44">
        <f>SUM(X915:X916)</f>
        <v>0</v>
      </c>
      <c r="AW909" s="44">
        <f>AO909+AQ909+AS909+AU909</f>
        <v>12</v>
      </c>
      <c r="AX909" s="44">
        <f>AP909+AR909+AT909+AV909</f>
        <v>12</v>
      </c>
      <c r="AY909" s="44">
        <f>N909-AW909</f>
        <v>0</v>
      </c>
      <c r="AZ909" s="44">
        <f>N909-AX909</f>
        <v>0</v>
      </c>
      <c r="BA909" s="44">
        <f>AW909*100/N909</f>
        <v>100</v>
      </c>
      <c r="BB909" s="45" t="s">
        <v>116</v>
      </c>
      <c r="BC909" s="46" t="s">
        <v>91</v>
      </c>
      <c r="BD909" s="47" t="s">
        <v>129</v>
      </c>
    </row>
    <row r="910" spans="1:56" ht="15.75" customHeight="1" x14ac:dyDescent="0.3">
      <c r="A910" s="51"/>
      <c r="B910" s="47"/>
      <c r="C910" s="51"/>
      <c r="D910" s="15"/>
      <c r="E910" s="15"/>
      <c r="F910" s="15"/>
      <c r="G910" s="15"/>
      <c r="H910" s="15"/>
      <c r="I910" s="15"/>
      <c r="J910" s="15"/>
      <c r="K910" s="51"/>
      <c r="L910" s="47"/>
      <c r="M910" s="52"/>
      <c r="N910" s="45"/>
      <c r="O910" s="46"/>
      <c r="P910" s="46"/>
      <c r="Q910" s="45"/>
      <c r="R910" s="53"/>
      <c r="S910" s="53"/>
      <c r="T910" s="46"/>
      <c r="U910" s="17" t="s">
        <v>96</v>
      </c>
      <c r="V910" s="34" t="s">
        <v>125</v>
      </c>
      <c r="W910" s="1">
        <v>12</v>
      </c>
      <c r="X910" s="1">
        <v>12</v>
      </c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7" t="s">
        <v>168</v>
      </c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5"/>
      <c r="BC910" s="46"/>
      <c r="BD910" s="47"/>
    </row>
    <row r="911" spans="1:56" ht="15.75" customHeight="1" x14ac:dyDescent="0.3">
      <c r="A911" s="51"/>
      <c r="B911" s="47"/>
      <c r="C911" s="51"/>
      <c r="D911" s="15"/>
      <c r="E911" s="15"/>
      <c r="F911" s="15"/>
      <c r="G911" s="15"/>
      <c r="H911" s="15"/>
      <c r="I911" s="15"/>
      <c r="J911" s="15"/>
      <c r="K911" s="51"/>
      <c r="L911" s="47"/>
      <c r="M911" s="52"/>
      <c r="N911" s="45"/>
      <c r="O911" s="46"/>
      <c r="P911" s="46"/>
      <c r="Q911" s="45"/>
      <c r="R911" s="53"/>
      <c r="S911" s="53"/>
      <c r="T911" s="46" t="s">
        <v>20</v>
      </c>
      <c r="U911" s="17"/>
      <c r="V911" s="34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7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5"/>
      <c r="BC911" s="46"/>
      <c r="BD911" s="47"/>
    </row>
    <row r="912" spans="1:56" ht="15.75" customHeight="1" x14ac:dyDescent="0.3">
      <c r="A912" s="51"/>
      <c r="B912" s="47"/>
      <c r="C912" s="51"/>
      <c r="D912" s="15"/>
      <c r="E912" s="15"/>
      <c r="F912" s="15"/>
      <c r="G912" s="15"/>
      <c r="H912" s="15"/>
      <c r="I912" s="15"/>
      <c r="J912" s="15"/>
      <c r="K912" s="51"/>
      <c r="L912" s="47"/>
      <c r="M912" s="52"/>
      <c r="N912" s="45"/>
      <c r="O912" s="46"/>
      <c r="P912" s="46"/>
      <c r="Q912" s="45"/>
      <c r="R912" s="53"/>
      <c r="S912" s="53"/>
      <c r="T912" s="46"/>
      <c r="U912" s="17"/>
      <c r="V912" s="34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7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5"/>
      <c r="BC912" s="46"/>
      <c r="BD912" s="47"/>
    </row>
    <row r="913" spans="1:56" ht="15.75" customHeight="1" x14ac:dyDescent="0.3">
      <c r="A913" s="51"/>
      <c r="B913" s="47"/>
      <c r="C913" s="51"/>
      <c r="D913" s="15"/>
      <c r="E913" s="15"/>
      <c r="F913" s="15"/>
      <c r="G913" s="15"/>
      <c r="H913" s="15"/>
      <c r="I913" s="15"/>
      <c r="J913" s="15"/>
      <c r="K913" s="51"/>
      <c r="L913" s="47"/>
      <c r="M913" s="52"/>
      <c r="N913" s="45"/>
      <c r="O913" s="46"/>
      <c r="P913" s="46"/>
      <c r="Q913" s="45"/>
      <c r="R913" s="53"/>
      <c r="S913" s="53"/>
      <c r="T913" s="46" t="s">
        <v>13</v>
      </c>
      <c r="U913" s="17"/>
      <c r="V913" s="34"/>
      <c r="W913" s="1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7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5"/>
      <c r="BC913" s="46"/>
      <c r="BD913" s="47"/>
    </row>
    <row r="914" spans="1:56" ht="15.75" customHeight="1" x14ac:dyDescent="0.3">
      <c r="A914" s="51"/>
      <c r="B914" s="47"/>
      <c r="C914" s="51"/>
      <c r="D914" s="15"/>
      <c r="E914" s="15"/>
      <c r="F914" s="15"/>
      <c r="G914" s="15"/>
      <c r="H914" s="15"/>
      <c r="I914" s="15"/>
      <c r="J914" s="15"/>
      <c r="K914" s="51"/>
      <c r="L914" s="47"/>
      <c r="M914" s="52"/>
      <c r="N914" s="45"/>
      <c r="O914" s="46"/>
      <c r="P914" s="46"/>
      <c r="Q914" s="45"/>
      <c r="R914" s="53"/>
      <c r="S914" s="53"/>
      <c r="T914" s="46"/>
      <c r="U914" s="17"/>
      <c r="V914" s="34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3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5"/>
      <c r="BC914" s="46"/>
      <c r="BD914" s="47"/>
    </row>
    <row r="915" spans="1:56" ht="15.75" customHeight="1" x14ac:dyDescent="0.3">
      <c r="A915" s="51"/>
      <c r="B915" s="47"/>
      <c r="C915" s="51"/>
      <c r="D915" s="15"/>
      <c r="E915" s="15"/>
      <c r="F915" s="15"/>
      <c r="G915" s="15"/>
      <c r="H915" s="15"/>
      <c r="I915" s="15"/>
      <c r="J915" s="15"/>
      <c r="K915" s="51"/>
      <c r="L915" s="47"/>
      <c r="M915" s="52"/>
      <c r="N915" s="45"/>
      <c r="O915" s="46"/>
      <c r="P915" s="46"/>
      <c r="Q915" s="45"/>
      <c r="R915" s="53"/>
      <c r="S915" s="53"/>
      <c r="T915" s="46" t="s">
        <v>21</v>
      </c>
      <c r="U915" s="17"/>
      <c r="V915" s="34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7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5"/>
      <c r="BC915" s="46"/>
      <c r="BD915" s="47"/>
    </row>
    <row r="916" spans="1:56" ht="15.75" customHeight="1" x14ac:dyDescent="0.3">
      <c r="A916" s="51"/>
      <c r="B916" s="47"/>
      <c r="C916" s="51"/>
      <c r="D916" s="15"/>
      <c r="E916" s="15"/>
      <c r="F916" s="15"/>
      <c r="G916" s="15"/>
      <c r="H916" s="15"/>
      <c r="I916" s="15"/>
      <c r="J916" s="15"/>
      <c r="K916" s="51"/>
      <c r="L916" s="47"/>
      <c r="M916" s="52"/>
      <c r="N916" s="45"/>
      <c r="O916" s="46"/>
      <c r="P916" s="46"/>
      <c r="Q916" s="45"/>
      <c r="R916" s="53"/>
      <c r="S916" s="53"/>
      <c r="T916" s="46"/>
      <c r="U916" s="17"/>
      <c r="V916" s="17"/>
      <c r="W916" s="12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7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5"/>
      <c r="BC916" s="46"/>
      <c r="BD916" s="47"/>
    </row>
    <row r="917" spans="1:56" ht="15.75" customHeight="1" x14ac:dyDescent="0.3">
      <c r="A917" s="51" t="s">
        <v>30</v>
      </c>
      <c r="B917" s="47">
        <v>33600000</v>
      </c>
      <c r="C917" s="51" t="s">
        <v>92</v>
      </c>
      <c r="D917" s="15"/>
      <c r="E917" s="15"/>
      <c r="F917" s="15"/>
      <c r="G917" s="15"/>
      <c r="H917" s="15"/>
      <c r="I917" s="15"/>
      <c r="J917" s="15"/>
      <c r="K917" s="51" t="s">
        <v>141</v>
      </c>
      <c r="L917" s="47" t="s">
        <v>106</v>
      </c>
      <c r="M917" s="52" t="s">
        <v>94</v>
      </c>
      <c r="N917" s="45">
        <v>2075</v>
      </c>
      <c r="O917" s="46" t="s">
        <v>23</v>
      </c>
      <c r="P917" s="46" t="s">
        <v>23</v>
      </c>
      <c r="Q917" s="45">
        <v>0</v>
      </c>
      <c r="R917" s="53" t="s">
        <v>85</v>
      </c>
      <c r="S917" s="53" t="s">
        <v>86</v>
      </c>
      <c r="T917" s="46" t="s">
        <v>11</v>
      </c>
      <c r="U917" s="17"/>
      <c r="V917" s="34"/>
      <c r="W917" s="1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7"/>
      <c r="AO917" s="44">
        <f>SUM(W917:W918)</f>
        <v>2075</v>
      </c>
      <c r="AP917" s="44">
        <f>SUM(X917:X918)</f>
        <v>2075</v>
      </c>
      <c r="AQ917" s="44">
        <f>SUM(W919:W920)</f>
        <v>0</v>
      </c>
      <c r="AR917" s="44">
        <f>SUM(X919:X920)</f>
        <v>0</v>
      </c>
      <c r="AS917" s="44">
        <f>SUM(W921:W922)</f>
        <v>0</v>
      </c>
      <c r="AT917" s="44">
        <f>SUM(X921:X922)</f>
        <v>0</v>
      </c>
      <c r="AU917" s="44">
        <f>SUM(W923:W924)</f>
        <v>0</v>
      </c>
      <c r="AV917" s="44">
        <f>SUM(X923:X924)</f>
        <v>0</v>
      </c>
      <c r="AW917" s="44">
        <f>AO917+AQ917+AS917+AU917</f>
        <v>2075</v>
      </c>
      <c r="AX917" s="44">
        <f>AP917+AR917+AT917+AV917</f>
        <v>2075</v>
      </c>
      <c r="AY917" s="44">
        <f>N917-AW917</f>
        <v>0</v>
      </c>
      <c r="AZ917" s="44">
        <f>N917-AX917</f>
        <v>0</v>
      </c>
      <c r="BA917" s="44">
        <f>AW917*100/N917</f>
        <v>100</v>
      </c>
      <c r="BB917" s="45" t="s">
        <v>116</v>
      </c>
      <c r="BC917" s="46" t="s">
        <v>93</v>
      </c>
      <c r="BD917" s="47" t="s">
        <v>106</v>
      </c>
    </row>
    <row r="918" spans="1:56" ht="15.75" customHeight="1" x14ac:dyDescent="0.3">
      <c r="A918" s="51"/>
      <c r="B918" s="47"/>
      <c r="C918" s="51"/>
      <c r="D918" s="15"/>
      <c r="E918" s="15"/>
      <c r="F918" s="15"/>
      <c r="G918" s="15"/>
      <c r="H918" s="15"/>
      <c r="I918" s="15"/>
      <c r="J918" s="15"/>
      <c r="K918" s="51"/>
      <c r="L918" s="47"/>
      <c r="M918" s="52"/>
      <c r="N918" s="45"/>
      <c r="O918" s="46"/>
      <c r="P918" s="46"/>
      <c r="Q918" s="45"/>
      <c r="R918" s="53"/>
      <c r="S918" s="53"/>
      <c r="T918" s="46"/>
      <c r="U918" s="17" t="s">
        <v>107</v>
      </c>
      <c r="V918" s="34" t="s">
        <v>81</v>
      </c>
      <c r="W918" s="1">
        <v>2075</v>
      </c>
      <c r="X918" s="1">
        <v>2075</v>
      </c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7" t="s">
        <v>115</v>
      </c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5"/>
      <c r="BC918" s="46"/>
      <c r="BD918" s="47"/>
    </row>
    <row r="919" spans="1:56" ht="15.75" customHeight="1" x14ac:dyDescent="0.3">
      <c r="A919" s="51"/>
      <c r="B919" s="47"/>
      <c r="C919" s="51"/>
      <c r="D919" s="15"/>
      <c r="E919" s="15"/>
      <c r="F919" s="15"/>
      <c r="G919" s="15"/>
      <c r="H919" s="15"/>
      <c r="I919" s="15"/>
      <c r="J919" s="15"/>
      <c r="K919" s="51"/>
      <c r="L919" s="47"/>
      <c r="M919" s="52"/>
      <c r="N919" s="45"/>
      <c r="O919" s="46"/>
      <c r="P919" s="46"/>
      <c r="Q919" s="45"/>
      <c r="R919" s="53"/>
      <c r="S919" s="53"/>
      <c r="T919" s="46" t="s">
        <v>20</v>
      </c>
      <c r="U919" s="17"/>
      <c r="V919" s="34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7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5"/>
      <c r="BC919" s="46"/>
      <c r="BD919" s="47"/>
    </row>
    <row r="920" spans="1:56" ht="15.75" customHeight="1" x14ac:dyDescent="0.3">
      <c r="A920" s="51"/>
      <c r="B920" s="47"/>
      <c r="C920" s="51"/>
      <c r="D920" s="15"/>
      <c r="E920" s="15"/>
      <c r="F920" s="15"/>
      <c r="G920" s="15"/>
      <c r="H920" s="15"/>
      <c r="I920" s="15"/>
      <c r="J920" s="15"/>
      <c r="K920" s="51"/>
      <c r="L920" s="47"/>
      <c r="M920" s="52"/>
      <c r="N920" s="45"/>
      <c r="O920" s="46"/>
      <c r="P920" s="46"/>
      <c r="Q920" s="45"/>
      <c r="R920" s="53"/>
      <c r="S920" s="53"/>
      <c r="T920" s="46"/>
      <c r="U920" s="17"/>
      <c r="V920" s="34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7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5"/>
      <c r="BC920" s="46"/>
      <c r="BD920" s="47"/>
    </row>
    <row r="921" spans="1:56" ht="15.75" customHeight="1" x14ac:dyDescent="0.3">
      <c r="A921" s="51"/>
      <c r="B921" s="47"/>
      <c r="C921" s="51"/>
      <c r="D921" s="15"/>
      <c r="E921" s="15"/>
      <c r="F921" s="15"/>
      <c r="G921" s="15"/>
      <c r="H921" s="15"/>
      <c r="I921" s="15"/>
      <c r="J921" s="15"/>
      <c r="K921" s="51"/>
      <c r="L921" s="47"/>
      <c r="M921" s="52"/>
      <c r="N921" s="45"/>
      <c r="O921" s="46"/>
      <c r="P921" s="46"/>
      <c r="Q921" s="45"/>
      <c r="R921" s="53"/>
      <c r="S921" s="53"/>
      <c r="T921" s="46" t="s">
        <v>13</v>
      </c>
      <c r="U921" s="17"/>
      <c r="V921" s="34"/>
      <c r="W921" s="1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7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5"/>
      <c r="BC921" s="46"/>
      <c r="BD921" s="47"/>
    </row>
    <row r="922" spans="1:56" ht="15.75" customHeight="1" x14ac:dyDescent="0.3">
      <c r="A922" s="51"/>
      <c r="B922" s="47"/>
      <c r="C922" s="51"/>
      <c r="D922" s="15"/>
      <c r="E922" s="15"/>
      <c r="F922" s="15"/>
      <c r="G922" s="15"/>
      <c r="H922" s="15"/>
      <c r="I922" s="15"/>
      <c r="J922" s="15"/>
      <c r="K922" s="51"/>
      <c r="L922" s="47"/>
      <c r="M922" s="52"/>
      <c r="N922" s="45"/>
      <c r="O922" s="46"/>
      <c r="P922" s="46"/>
      <c r="Q922" s="45"/>
      <c r="R922" s="53"/>
      <c r="S922" s="53"/>
      <c r="T922" s="46"/>
      <c r="U922" s="17"/>
      <c r="V922" s="34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3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5"/>
      <c r="BC922" s="46"/>
      <c r="BD922" s="47"/>
    </row>
    <row r="923" spans="1:56" ht="15.75" customHeight="1" x14ac:dyDescent="0.3">
      <c r="A923" s="51"/>
      <c r="B923" s="47"/>
      <c r="C923" s="51"/>
      <c r="D923" s="15"/>
      <c r="E923" s="15"/>
      <c r="F923" s="15"/>
      <c r="G923" s="15"/>
      <c r="H923" s="15"/>
      <c r="I923" s="15"/>
      <c r="J923" s="15"/>
      <c r="K923" s="51"/>
      <c r="L923" s="47"/>
      <c r="M923" s="52"/>
      <c r="N923" s="45"/>
      <c r="O923" s="46"/>
      <c r="P923" s="46"/>
      <c r="Q923" s="45"/>
      <c r="R923" s="53"/>
      <c r="S923" s="53"/>
      <c r="T923" s="46" t="s">
        <v>21</v>
      </c>
      <c r="U923" s="17"/>
      <c r="V923" s="34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7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5"/>
      <c r="BC923" s="46"/>
      <c r="BD923" s="47"/>
    </row>
    <row r="924" spans="1:56" ht="15.75" customHeight="1" x14ac:dyDescent="0.3">
      <c r="A924" s="51"/>
      <c r="B924" s="47"/>
      <c r="C924" s="51"/>
      <c r="D924" s="15"/>
      <c r="E924" s="15"/>
      <c r="F924" s="15"/>
      <c r="G924" s="15"/>
      <c r="H924" s="15"/>
      <c r="I924" s="15"/>
      <c r="J924" s="15"/>
      <c r="K924" s="51"/>
      <c r="L924" s="47"/>
      <c r="M924" s="52"/>
      <c r="N924" s="45"/>
      <c r="O924" s="46"/>
      <c r="P924" s="46"/>
      <c r="Q924" s="45"/>
      <c r="R924" s="53"/>
      <c r="S924" s="53"/>
      <c r="T924" s="46"/>
      <c r="U924" s="17"/>
      <c r="V924" s="17"/>
      <c r="W924" s="12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7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5"/>
      <c r="BC924" s="46"/>
      <c r="BD924" s="47"/>
    </row>
    <row r="925" spans="1:56" ht="15.75" customHeight="1" x14ac:dyDescent="0.3">
      <c r="A925" s="51" t="s">
        <v>40</v>
      </c>
      <c r="B925" s="47">
        <v>33700000</v>
      </c>
      <c r="C925" s="51" t="s">
        <v>156</v>
      </c>
      <c r="D925" s="15"/>
      <c r="E925" s="15"/>
      <c r="F925" s="15"/>
      <c r="G925" s="15"/>
      <c r="H925" s="15"/>
      <c r="I925" s="15"/>
      <c r="J925" s="15"/>
      <c r="K925" s="51" t="s">
        <v>48</v>
      </c>
      <c r="L925" s="47" t="s">
        <v>193</v>
      </c>
      <c r="M925" s="52" t="s">
        <v>342</v>
      </c>
      <c r="N925" s="45">
        <v>42850</v>
      </c>
      <c r="O925" s="46" t="s">
        <v>23</v>
      </c>
      <c r="P925" s="46" t="s">
        <v>23</v>
      </c>
      <c r="Q925" s="45" t="e">
        <f>#REF!-N925</f>
        <v>#REF!</v>
      </c>
      <c r="R925" s="53" t="s">
        <v>45</v>
      </c>
      <c r="S925" s="53" t="s">
        <v>46</v>
      </c>
      <c r="T925" s="46" t="s">
        <v>11</v>
      </c>
      <c r="U925" s="17"/>
      <c r="V925" s="34"/>
      <c r="W925" s="1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7"/>
      <c r="AO925" s="44">
        <f t="shared" ref="AO925" si="285">SUM(W925:W926)</f>
        <v>0</v>
      </c>
      <c r="AP925" s="44">
        <f t="shared" ref="AP925" si="286">SUM(X925:X926)</f>
        <v>1658</v>
      </c>
      <c r="AQ925" s="44">
        <f t="shared" ref="AQ925" si="287">SUM(W927:W929)</f>
        <v>8274.6</v>
      </c>
      <c r="AR925" s="44">
        <f t="shared" ref="AR925" si="288">SUM(X927:X929)</f>
        <v>8274.6</v>
      </c>
      <c r="AS925" s="44">
        <f t="shared" ref="AS925" si="289">SUM(W930:W931)</f>
        <v>0</v>
      </c>
      <c r="AT925" s="44">
        <f t="shared" ref="AT925" si="290">SUM(X930:X931)</f>
        <v>0</v>
      </c>
      <c r="AU925" s="44">
        <f t="shared" ref="AU925" si="291">SUM(W932:W933)</f>
        <v>0</v>
      </c>
      <c r="AV925" s="44">
        <f t="shared" ref="AV925" si="292">SUM(X932:X933)</f>
        <v>0</v>
      </c>
      <c r="AW925" s="44">
        <f t="shared" ref="AW925" si="293">AO925+AQ925+AS925+AU925</f>
        <v>8274.6</v>
      </c>
      <c r="AX925" s="44">
        <f t="shared" ref="AX925" si="294">AP925+AR925+AT925+AV925</f>
        <v>9932.6</v>
      </c>
      <c r="AY925" s="44">
        <f>N925-AW925</f>
        <v>34575.4</v>
      </c>
      <c r="AZ925" s="44">
        <f>N925-AX925</f>
        <v>32917.4</v>
      </c>
      <c r="BA925" s="44">
        <f>AW925*100/N925</f>
        <v>19.310618436406067</v>
      </c>
      <c r="BB925" s="45"/>
      <c r="BC925" s="46" t="s">
        <v>273</v>
      </c>
      <c r="BD925" s="47" t="s">
        <v>193</v>
      </c>
    </row>
    <row r="926" spans="1:56" ht="15.75" customHeight="1" x14ac:dyDescent="0.3">
      <c r="A926" s="51"/>
      <c r="B926" s="47"/>
      <c r="C926" s="51"/>
      <c r="D926" s="15"/>
      <c r="E926" s="15"/>
      <c r="F926" s="15"/>
      <c r="G926" s="15"/>
      <c r="H926" s="15"/>
      <c r="I926" s="15"/>
      <c r="J926" s="15"/>
      <c r="K926" s="51"/>
      <c r="L926" s="47"/>
      <c r="M926" s="52"/>
      <c r="N926" s="45"/>
      <c r="O926" s="46"/>
      <c r="P926" s="46"/>
      <c r="Q926" s="45"/>
      <c r="R926" s="53"/>
      <c r="S926" s="53"/>
      <c r="T926" s="46"/>
      <c r="U926" s="17"/>
      <c r="V926" s="34"/>
      <c r="W926" s="1"/>
      <c r="X926" s="1">
        <v>1658</v>
      </c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3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5"/>
      <c r="BC926" s="46"/>
      <c r="BD926" s="47"/>
    </row>
    <row r="927" spans="1:56" ht="15.75" customHeight="1" x14ac:dyDescent="0.3">
      <c r="A927" s="51"/>
      <c r="B927" s="47"/>
      <c r="C927" s="51"/>
      <c r="D927" s="15"/>
      <c r="E927" s="15"/>
      <c r="F927" s="15"/>
      <c r="G927" s="15"/>
      <c r="H927" s="15"/>
      <c r="I927" s="15"/>
      <c r="J927" s="15"/>
      <c r="K927" s="51"/>
      <c r="L927" s="47"/>
      <c r="M927" s="52"/>
      <c r="N927" s="45"/>
      <c r="O927" s="46"/>
      <c r="P927" s="46"/>
      <c r="Q927" s="45"/>
      <c r="R927" s="53"/>
      <c r="S927" s="53"/>
      <c r="T927" s="46" t="s">
        <v>20</v>
      </c>
      <c r="U927" s="17" t="s">
        <v>533</v>
      </c>
      <c r="V927" s="34" t="s">
        <v>491</v>
      </c>
      <c r="W927" s="1">
        <v>765.3</v>
      </c>
      <c r="X927" s="1">
        <v>765.3</v>
      </c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7" t="s">
        <v>496</v>
      </c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5"/>
      <c r="BC927" s="46"/>
      <c r="BD927" s="47"/>
    </row>
    <row r="928" spans="1:56" ht="15.75" customHeight="1" x14ac:dyDescent="0.3">
      <c r="A928" s="51"/>
      <c r="B928" s="47"/>
      <c r="C928" s="51"/>
      <c r="D928" s="15"/>
      <c r="E928" s="15"/>
      <c r="F928" s="15"/>
      <c r="G928" s="15"/>
      <c r="H928" s="15"/>
      <c r="I928" s="15"/>
      <c r="J928" s="15"/>
      <c r="K928" s="51"/>
      <c r="L928" s="47"/>
      <c r="M928" s="52"/>
      <c r="N928" s="45"/>
      <c r="O928" s="46"/>
      <c r="P928" s="46"/>
      <c r="Q928" s="45"/>
      <c r="R928" s="53"/>
      <c r="S928" s="53"/>
      <c r="T928" s="46"/>
      <c r="U928" s="17" t="s">
        <v>431</v>
      </c>
      <c r="V928" s="34" t="s">
        <v>806</v>
      </c>
      <c r="W928" s="1">
        <v>6258</v>
      </c>
      <c r="X928" s="1">
        <v>6258</v>
      </c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7" t="s">
        <v>868</v>
      </c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5"/>
      <c r="BC928" s="46"/>
      <c r="BD928" s="47"/>
    </row>
    <row r="929" spans="1:56" ht="15.75" customHeight="1" x14ac:dyDescent="0.3">
      <c r="A929" s="51"/>
      <c r="B929" s="47"/>
      <c r="C929" s="51"/>
      <c r="D929" s="15"/>
      <c r="E929" s="15"/>
      <c r="F929" s="15"/>
      <c r="G929" s="15"/>
      <c r="H929" s="15"/>
      <c r="I929" s="15"/>
      <c r="J929" s="15"/>
      <c r="K929" s="51"/>
      <c r="L929" s="47"/>
      <c r="M929" s="52"/>
      <c r="N929" s="45"/>
      <c r="O929" s="46"/>
      <c r="P929" s="46"/>
      <c r="Q929" s="45"/>
      <c r="R929" s="53"/>
      <c r="S929" s="53"/>
      <c r="T929" s="46"/>
      <c r="U929" s="17" t="s">
        <v>534</v>
      </c>
      <c r="V929" s="34" t="s">
        <v>511</v>
      </c>
      <c r="W929" s="1">
        <v>1251.3</v>
      </c>
      <c r="X929" s="1">
        <v>1251.3</v>
      </c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7" t="s">
        <v>496</v>
      </c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5"/>
      <c r="BC929" s="46"/>
      <c r="BD929" s="47"/>
    </row>
    <row r="930" spans="1:56" ht="15.75" customHeight="1" x14ac:dyDescent="0.3">
      <c r="A930" s="51"/>
      <c r="B930" s="47"/>
      <c r="C930" s="51"/>
      <c r="D930" s="15"/>
      <c r="E930" s="15"/>
      <c r="F930" s="15"/>
      <c r="G930" s="15"/>
      <c r="H930" s="15"/>
      <c r="I930" s="15"/>
      <c r="J930" s="15"/>
      <c r="K930" s="51"/>
      <c r="L930" s="47"/>
      <c r="M930" s="52"/>
      <c r="N930" s="45"/>
      <c r="O930" s="46"/>
      <c r="P930" s="46"/>
      <c r="Q930" s="45"/>
      <c r="R930" s="53"/>
      <c r="S930" s="53"/>
      <c r="T930" s="46" t="s">
        <v>13</v>
      </c>
      <c r="U930" s="17"/>
      <c r="V930" s="34"/>
      <c r="W930" s="1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7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5"/>
      <c r="BC930" s="46"/>
      <c r="BD930" s="47"/>
    </row>
    <row r="931" spans="1:56" ht="15.75" customHeight="1" x14ac:dyDescent="0.3">
      <c r="A931" s="51"/>
      <c r="B931" s="47"/>
      <c r="C931" s="51"/>
      <c r="D931" s="15"/>
      <c r="E931" s="15"/>
      <c r="F931" s="15"/>
      <c r="G931" s="15"/>
      <c r="H931" s="15"/>
      <c r="I931" s="15"/>
      <c r="J931" s="15"/>
      <c r="K931" s="51"/>
      <c r="L931" s="47"/>
      <c r="M931" s="52"/>
      <c r="N931" s="45"/>
      <c r="O931" s="46"/>
      <c r="P931" s="46"/>
      <c r="Q931" s="45"/>
      <c r="R931" s="53"/>
      <c r="S931" s="53"/>
      <c r="T931" s="46"/>
      <c r="U931" s="17"/>
      <c r="V931" s="34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7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5"/>
      <c r="BC931" s="46"/>
      <c r="BD931" s="47"/>
    </row>
    <row r="932" spans="1:56" ht="15.75" customHeight="1" x14ac:dyDescent="0.3">
      <c r="A932" s="51"/>
      <c r="B932" s="47"/>
      <c r="C932" s="51"/>
      <c r="D932" s="15"/>
      <c r="E932" s="15"/>
      <c r="F932" s="15"/>
      <c r="G932" s="15"/>
      <c r="H932" s="15"/>
      <c r="I932" s="15"/>
      <c r="J932" s="15"/>
      <c r="K932" s="51"/>
      <c r="L932" s="47"/>
      <c r="M932" s="52"/>
      <c r="N932" s="45"/>
      <c r="O932" s="46"/>
      <c r="P932" s="46"/>
      <c r="Q932" s="45"/>
      <c r="R932" s="53"/>
      <c r="S932" s="53"/>
      <c r="T932" s="46" t="s">
        <v>21</v>
      </c>
      <c r="U932" s="17"/>
      <c r="V932" s="34"/>
      <c r="W932" s="1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7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5"/>
      <c r="BC932" s="46"/>
      <c r="BD932" s="47"/>
    </row>
    <row r="933" spans="1:56" ht="15.75" customHeight="1" x14ac:dyDescent="0.3">
      <c r="A933" s="51"/>
      <c r="B933" s="47"/>
      <c r="C933" s="51"/>
      <c r="D933" s="15"/>
      <c r="E933" s="15"/>
      <c r="F933" s="15"/>
      <c r="G933" s="15"/>
      <c r="H933" s="15"/>
      <c r="I933" s="15"/>
      <c r="J933" s="15"/>
      <c r="K933" s="51"/>
      <c r="L933" s="47"/>
      <c r="M933" s="52"/>
      <c r="N933" s="45"/>
      <c r="O933" s="46"/>
      <c r="P933" s="46"/>
      <c r="Q933" s="45"/>
      <c r="R933" s="53"/>
      <c r="S933" s="53"/>
      <c r="T933" s="46"/>
      <c r="U933" s="17"/>
      <c r="V933" s="17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7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5"/>
      <c r="BC933" s="46"/>
      <c r="BD933" s="47"/>
    </row>
    <row r="934" spans="1:56" ht="15.75" customHeight="1" x14ac:dyDescent="0.3">
      <c r="A934" s="51" t="s">
        <v>40</v>
      </c>
      <c r="B934" s="47">
        <v>34900000</v>
      </c>
      <c r="C934" s="51" t="s">
        <v>265</v>
      </c>
      <c r="D934" s="15"/>
      <c r="E934" s="15"/>
      <c r="F934" s="15"/>
      <c r="G934" s="15"/>
      <c r="H934" s="15"/>
      <c r="I934" s="15"/>
      <c r="J934" s="15"/>
      <c r="K934" s="51" t="s">
        <v>1119</v>
      </c>
      <c r="L934" s="47" t="s">
        <v>492</v>
      </c>
      <c r="M934" s="52" t="s">
        <v>556</v>
      </c>
      <c r="N934" s="45">
        <v>3150</v>
      </c>
      <c r="O934" s="46" t="s">
        <v>23</v>
      </c>
      <c r="P934" s="46" t="s">
        <v>23</v>
      </c>
      <c r="Q934" s="45" t="e">
        <f>#REF!-N934</f>
        <v>#REF!</v>
      </c>
      <c r="R934" s="53" t="s">
        <v>45</v>
      </c>
      <c r="S934" s="53" t="s">
        <v>46</v>
      </c>
      <c r="T934" s="46" t="s">
        <v>11</v>
      </c>
      <c r="U934" s="17"/>
      <c r="V934" s="34"/>
      <c r="W934" s="1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7"/>
      <c r="AO934" s="44">
        <f t="shared" ref="AO934" si="295">SUM(W934:W935)</f>
        <v>0</v>
      </c>
      <c r="AP934" s="44">
        <f t="shared" ref="AP934" si="296">SUM(X934:X935)</f>
        <v>0</v>
      </c>
      <c r="AQ934" s="44">
        <f t="shared" ref="AQ934" si="297">SUM(W936:W937)</f>
        <v>2100</v>
      </c>
      <c r="AR934" s="44">
        <f t="shared" ref="AR934" si="298">SUM(X936:X937)</f>
        <v>2100</v>
      </c>
      <c r="AS934" s="44">
        <f t="shared" ref="AS934" si="299">SUM(W938:W939)</f>
        <v>0</v>
      </c>
      <c r="AT934" s="44">
        <f t="shared" ref="AT934" si="300">SUM(X938:X939)</f>
        <v>0</v>
      </c>
      <c r="AU934" s="44">
        <f t="shared" ref="AU934" si="301">SUM(W940:W941)</f>
        <v>0</v>
      </c>
      <c r="AV934" s="44">
        <f t="shared" ref="AV934" si="302">SUM(X940:X941)</f>
        <v>0</v>
      </c>
      <c r="AW934" s="44">
        <f t="shared" ref="AW934" si="303">AO934+AQ934+AS934+AU934</f>
        <v>2100</v>
      </c>
      <c r="AX934" s="44">
        <f t="shared" ref="AX934" si="304">AP934+AR934+AT934+AV934</f>
        <v>2100</v>
      </c>
      <c r="AY934" s="44">
        <f>N934-AW934</f>
        <v>1050</v>
      </c>
      <c r="AZ934" s="44">
        <f>N934-AX934</f>
        <v>1050</v>
      </c>
      <c r="BA934" s="44">
        <f>AW934*100/N934</f>
        <v>66.666666666666671</v>
      </c>
      <c r="BB934" s="45"/>
      <c r="BC934" s="46" t="s">
        <v>558</v>
      </c>
      <c r="BD934" s="47" t="s">
        <v>492</v>
      </c>
    </row>
    <row r="935" spans="1:56" ht="15.75" customHeight="1" x14ac:dyDescent="0.3">
      <c r="A935" s="51"/>
      <c r="B935" s="47"/>
      <c r="C935" s="51"/>
      <c r="D935" s="15"/>
      <c r="E935" s="15"/>
      <c r="F935" s="15"/>
      <c r="G935" s="15"/>
      <c r="H935" s="15"/>
      <c r="I935" s="15"/>
      <c r="J935" s="15"/>
      <c r="K935" s="51"/>
      <c r="L935" s="47"/>
      <c r="M935" s="52"/>
      <c r="N935" s="45"/>
      <c r="O935" s="46"/>
      <c r="P935" s="46"/>
      <c r="Q935" s="45"/>
      <c r="R935" s="53"/>
      <c r="S935" s="53"/>
      <c r="T935" s="46"/>
      <c r="U935" s="17"/>
      <c r="V935" s="34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7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5"/>
      <c r="BC935" s="46"/>
      <c r="BD935" s="47"/>
    </row>
    <row r="936" spans="1:56" ht="15.75" customHeight="1" x14ac:dyDescent="0.3">
      <c r="A936" s="51"/>
      <c r="B936" s="47"/>
      <c r="C936" s="51"/>
      <c r="D936" s="15"/>
      <c r="E936" s="15"/>
      <c r="F936" s="15"/>
      <c r="G936" s="15"/>
      <c r="H936" s="15"/>
      <c r="I936" s="15"/>
      <c r="J936" s="15"/>
      <c r="K936" s="51"/>
      <c r="L936" s="47"/>
      <c r="M936" s="52"/>
      <c r="N936" s="45"/>
      <c r="O936" s="46"/>
      <c r="P936" s="46"/>
      <c r="Q936" s="45"/>
      <c r="R936" s="53"/>
      <c r="S936" s="53"/>
      <c r="T936" s="46" t="s">
        <v>20</v>
      </c>
      <c r="U936" s="17" t="s">
        <v>937</v>
      </c>
      <c r="V936" s="34" t="s">
        <v>936</v>
      </c>
      <c r="W936" s="1">
        <v>1050</v>
      </c>
      <c r="X936" s="1">
        <v>1050</v>
      </c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7" t="s">
        <v>936</v>
      </c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5"/>
      <c r="BC936" s="46"/>
      <c r="BD936" s="47"/>
    </row>
    <row r="937" spans="1:56" ht="15.75" customHeight="1" x14ac:dyDescent="0.3">
      <c r="A937" s="51"/>
      <c r="B937" s="47"/>
      <c r="C937" s="51"/>
      <c r="D937" s="15"/>
      <c r="E937" s="15"/>
      <c r="F937" s="15"/>
      <c r="G937" s="15"/>
      <c r="H937" s="15"/>
      <c r="I937" s="15"/>
      <c r="J937" s="15"/>
      <c r="K937" s="51"/>
      <c r="L937" s="47"/>
      <c r="M937" s="52"/>
      <c r="N937" s="45"/>
      <c r="O937" s="46"/>
      <c r="P937" s="46"/>
      <c r="Q937" s="45"/>
      <c r="R937" s="53"/>
      <c r="S937" s="53"/>
      <c r="T937" s="46"/>
      <c r="U937" s="17" t="s">
        <v>714</v>
      </c>
      <c r="V937" s="34" t="s">
        <v>715</v>
      </c>
      <c r="W937" s="1">
        <v>1050</v>
      </c>
      <c r="X937" s="1">
        <v>1050</v>
      </c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7" t="s">
        <v>632</v>
      </c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5"/>
      <c r="BC937" s="46"/>
      <c r="BD937" s="47"/>
    </row>
    <row r="938" spans="1:56" ht="15.75" customHeight="1" x14ac:dyDescent="0.3">
      <c r="A938" s="51"/>
      <c r="B938" s="47"/>
      <c r="C938" s="51"/>
      <c r="D938" s="15"/>
      <c r="E938" s="15"/>
      <c r="F938" s="15"/>
      <c r="G938" s="15"/>
      <c r="H938" s="15"/>
      <c r="I938" s="15"/>
      <c r="J938" s="15"/>
      <c r="K938" s="51"/>
      <c r="L938" s="47"/>
      <c r="M938" s="52"/>
      <c r="N938" s="45"/>
      <c r="O938" s="46"/>
      <c r="P938" s="46"/>
      <c r="Q938" s="45"/>
      <c r="R938" s="53"/>
      <c r="S938" s="53"/>
      <c r="T938" s="46" t="s">
        <v>13</v>
      </c>
      <c r="U938" s="17"/>
      <c r="V938" s="34"/>
      <c r="W938" s="1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7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5"/>
      <c r="BC938" s="46"/>
      <c r="BD938" s="47"/>
    </row>
    <row r="939" spans="1:56" ht="15.75" customHeight="1" x14ac:dyDescent="0.3">
      <c r="A939" s="51"/>
      <c r="B939" s="47"/>
      <c r="C939" s="51"/>
      <c r="D939" s="15"/>
      <c r="E939" s="15"/>
      <c r="F939" s="15"/>
      <c r="G939" s="15"/>
      <c r="H939" s="15"/>
      <c r="I939" s="15"/>
      <c r="J939" s="15"/>
      <c r="K939" s="51"/>
      <c r="L939" s="47"/>
      <c r="M939" s="52"/>
      <c r="N939" s="45"/>
      <c r="O939" s="46"/>
      <c r="P939" s="46"/>
      <c r="Q939" s="45"/>
      <c r="R939" s="53"/>
      <c r="S939" s="53"/>
      <c r="T939" s="46"/>
      <c r="U939" s="17"/>
      <c r="V939" s="34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7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5"/>
      <c r="BC939" s="46"/>
      <c r="BD939" s="47"/>
    </row>
    <row r="940" spans="1:56" ht="15.75" customHeight="1" x14ac:dyDescent="0.3">
      <c r="A940" s="51"/>
      <c r="B940" s="47"/>
      <c r="C940" s="51"/>
      <c r="D940" s="15"/>
      <c r="E940" s="15"/>
      <c r="F940" s="15"/>
      <c r="G940" s="15"/>
      <c r="H940" s="15"/>
      <c r="I940" s="15"/>
      <c r="J940" s="15"/>
      <c r="K940" s="51"/>
      <c r="L940" s="47"/>
      <c r="M940" s="52"/>
      <c r="N940" s="45"/>
      <c r="O940" s="46"/>
      <c r="P940" s="46"/>
      <c r="Q940" s="45"/>
      <c r="R940" s="53"/>
      <c r="S940" s="53"/>
      <c r="T940" s="46" t="s">
        <v>21</v>
      </c>
      <c r="U940" s="17"/>
      <c r="V940" s="34"/>
      <c r="W940" s="1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7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5"/>
      <c r="BC940" s="46"/>
      <c r="BD940" s="47"/>
    </row>
    <row r="941" spans="1:56" ht="15.75" customHeight="1" x14ac:dyDescent="0.3">
      <c r="A941" s="51"/>
      <c r="B941" s="47"/>
      <c r="C941" s="51"/>
      <c r="D941" s="15"/>
      <c r="E941" s="15"/>
      <c r="F941" s="15"/>
      <c r="G941" s="15"/>
      <c r="H941" s="15"/>
      <c r="I941" s="15"/>
      <c r="J941" s="15"/>
      <c r="K941" s="51"/>
      <c r="L941" s="47"/>
      <c r="M941" s="52"/>
      <c r="N941" s="45"/>
      <c r="O941" s="46"/>
      <c r="P941" s="46"/>
      <c r="Q941" s="45"/>
      <c r="R941" s="53"/>
      <c r="S941" s="53"/>
      <c r="T941" s="46"/>
      <c r="U941" s="17"/>
      <c r="V941" s="17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7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5"/>
      <c r="BC941" s="46"/>
      <c r="BD941" s="47"/>
    </row>
    <row r="942" spans="1:56" ht="15.75" customHeight="1" x14ac:dyDescent="0.3">
      <c r="A942" s="51" t="s">
        <v>40</v>
      </c>
      <c r="B942" s="47">
        <v>33600000</v>
      </c>
      <c r="C942" s="51" t="s">
        <v>1081</v>
      </c>
      <c r="D942" s="15"/>
      <c r="E942" s="15"/>
      <c r="F942" s="15"/>
      <c r="G942" s="15"/>
      <c r="H942" s="15"/>
      <c r="I942" s="15"/>
      <c r="J942" s="15"/>
      <c r="K942" s="51" t="s">
        <v>1023</v>
      </c>
      <c r="L942" s="47" t="s">
        <v>1082</v>
      </c>
      <c r="M942" s="52" t="s">
        <v>1080</v>
      </c>
      <c r="N942" s="45">
        <v>6650</v>
      </c>
      <c r="O942" s="46" t="s">
        <v>23</v>
      </c>
      <c r="P942" s="46" t="s">
        <v>23</v>
      </c>
      <c r="Q942" s="45" t="e">
        <f>#REF!-N942</f>
        <v>#REF!</v>
      </c>
      <c r="R942" s="53" t="s">
        <v>45</v>
      </c>
      <c r="S942" s="53" t="s">
        <v>46</v>
      </c>
      <c r="T942" s="46" t="s">
        <v>11</v>
      </c>
      <c r="U942" s="17"/>
      <c r="V942" s="34"/>
      <c r="W942" s="1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7"/>
      <c r="AO942" s="44">
        <f t="shared" ref="AO942" si="305">SUM(W942:W943)</f>
        <v>0</v>
      </c>
      <c r="AP942" s="44">
        <f t="shared" ref="AP942" si="306">SUM(X942:X943)</f>
        <v>0</v>
      </c>
      <c r="AQ942" s="44">
        <f t="shared" ref="AQ942" si="307">SUM(W944:W946)</f>
        <v>2345</v>
      </c>
      <c r="AR942" s="44">
        <f>SUM(X944:X946)</f>
        <v>2345</v>
      </c>
      <c r="AS942" s="44">
        <f t="shared" ref="AS942" si="308">SUM(W947:W948)</f>
        <v>0</v>
      </c>
      <c r="AT942" s="44">
        <f t="shared" ref="AT942" si="309">SUM(X947:X948)</f>
        <v>0</v>
      </c>
      <c r="AU942" s="44">
        <f t="shared" ref="AU942" si="310">SUM(W949:W950)</f>
        <v>0</v>
      </c>
      <c r="AV942" s="44">
        <f t="shared" ref="AV942" si="311">SUM(X949:X950)</f>
        <v>0</v>
      </c>
      <c r="AW942" s="44">
        <f t="shared" ref="AW942" si="312">AO942+AQ942+AS942+AU942</f>
        <v>2345</v>
      </c>
      <c r="AX942" s="44">
        <f t="shared" ref="AX942" si="313">AP942+AR942+AT942+AV942</f>
        <v>2345</v>
      </c>
      <c r="AY942" s="44">
        <f>N942-AW942</f>
        <v>4305</v>
      </c>
      <c r="AZ942" s="44">
        <f>N942-AX942</f>
        <v>4305</v>
      </c>
      <c r="BA942" s="44">
        <f>AW942*100/N942</f>
        <v>35.263157894736842</v>
      </c>
      <c r="BB942" s="45"/>
      <c r="BC942" s="46" t="s">
        <v>746</v>
      </c>
      <c r="BD942" s="47" t="s">
        <v>1082</v>
      </c>
    </row>
    <row r="943" spans="1:56" ht="15.75" customHeight="1" x14ac:dyDescent="0.3">
      <c r="A943" s="51"/>
      <c r="B943" s="47"/>
      <c r="C943" s="51"/>
      <c r="D943" s="15"/>
      <c r="E943" s="15"/>
      <c r="F943" s="15"/>
      <c r="G943" s="15"/>
      <c r="H943" s="15"/>
      <c r="I943" s="15"/>
      <c r="J943" s="15"/>
      <c r="K943" s="51"/>
      <c r="L943" s="47"/>
      <c r="M943" s="52"/>
      <c r="N943" s="45"/>
      <c r="O943" s="46"/>
      <c r="P943" s="46"/>
      <c r="Q943" s="45"/>
      <c r="R943" s="53"/>
      <c r="S943" s="53"/>
      <c r="T943" s="46"/>
      <c r="U943" s="17"/>
      <c r="V943" s="34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3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5"/>
      <c r="BC943" s="46"/>
      <c r="BD943" s="47"/>
    </row>
    <row r="944" spans="1:56" ht="15.75" customHeight="1" x14ac:dyDescent="0.3">
      <c r="A944" s="51"/>
      <c r="B944" s="47"/>
      <c r="C944" s="51"/>
      <c r="D944" s="15"/>
      <c r="E944" s="15"/>
      <c r="F944" s="15"/>
      <c r="G944" s="15"/>
      <c r="H944" s="15"/>
      <c r="I944" s="15"/>
      <c r="J944" s="15"/>
      <c r="K944" s="51"/>
      <c r="L944" s="47"/>
      <c r="M944" s="52"/>
      <c r="N944" s="45"/>
      <c r="O944" s="46"/>
      <c r="P944" s="46"/>
      <c r="Q944" s="45"/>
      <c r="R944" s="53"/>
      <c r="S944" s="53"/>
      <c r="T944" s="46" t="s">
        <v>20</v>
      </c>
      <c r="U944" s="17"/>
      <c r="V944" s="34"/>
      <c r="W944" s="1">
        <v>895</v>
      </c>
      <c r="X944" s="1">
        <v>895</v>
      </c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7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5"/>
      <c r="BC944" s="46"/>
      <c r="BD944" s="47"/>
    </row>
    <row r="945" spans="1:56" ht="15.75" customHeight="1" x14ac:dyDescent="0.3">
      <c r="A945" s="51"/>
      <c r="B945" s="47"/>
      <c r="C945" s="51"/>
      <c r="D945" s="15"/>
      <c r="E945" s="15"/>
      <c r="F945" s="15"/>
      <c r="G945" s="15"/>
      <c r="H945" s="15"/>
      <c r="I945" s="15"/>
      <c r="J945" s="15"/>
      <c r="K945" s="51"/>
      <c r="L945" s="47"/>
      <c r="M945" s="52"/>
      <c r="N945" s="45"/>
      <c r="O945" s="46"/>
      <c r="P945" s="46"/>
      <c r="Q945" s="45"/>
      <c r="R945" s="53"/>
      <c r="S945" s="53"/>
      <c r="T945" s="46"/>
      <c r="U945" s="17"/>
      <c r="V945" s="34"/>
      <c r="W945" s="1">
        <v>350</v>
      </c>
      <c r="X945" s="1">
        <v>350</v>
      </c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7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5"/>
      <c r="BC945" s="46"/>
      <c r="BD945" s="47"/>
    </row>
    <row r="946" spans="1:56" ht="15.75" customHeight="1" x14ac:dyDescent="0.3">
      <c r="A946" s="51"/>
      <c r="B946" s="47"/>
      <c r="C946" s="51"/>
      <c r="D946" s="15"/>
      <c r="E946" s="15"/>
      <c r="F946" s="15"/>
      <c r="G946" s="15"/>
      <c r="H946" s="15"/>
      <c r="I946" s="15"/>
      <c r="J946" s="15"/>
      <c r="K946" s="51"/>
      <c r="L946" s="47"/>
      <c r="M946" s="52"/>
      <c r="N946" s="45"/>
      <c r="O946" s="46"/>
      <c r="P946" s="46"/>
      <c r="Q946" s="45"/>
      <c r="R946" s="53"/>
      <c r="S946" s="53"/>
      <c r="T946" s="46"/>
      <c r="U946" s="17"/>
      <c r="V946" s="34"/>
      <c r="W946" s="1">
        <v>1100</v>
      </c>
      <c r="X946" s="1">
        <v>1100</v>
      </c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7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5"/>
      <c r="BC946" s="46"/>
      <c r="BD946" s="47"/>
    </row>
    <row r="947" spans="1:56" ht="15.75" customHeight="1" x14ac:dyDescent="0.3">
      <c r="A947" s="51"/>
      <c r="B947" s="47"/>
      <c r="C947" s="51"/>
      <c r="D947" s="15"/>
      <c r="E947" s="15"/>
      <c r="F947" s="15"/>
      <c r="G947" s="15"/>
      <c r="H947" s="15"/>
      <c r="I947" s="15"/>
      <c r="J947" s="15"/>
      <c r="K947" s="51"/>
      <c r="L947" s="47"/>
      <c r="M947" s="52"/>
      <c r="N947" s="45"/>
      <c r="O947" s="46"/>
      <c r="P947" s="46"/>
      <c r="Q947" s="45"/>
      <c r="R947" s="53"/>
      <c r="S947" s="53"/>
      <c r="T947" s="46" t="s">
        <v>13</v>
      </c>
      <c r="U947" s="17"/>
      <c r="V947" s="34"/>
      <c r="W947" s="1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7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5"/>
      <c r="BC947" s="46"/>
      <c r="BD947" s="47"/>
    </row>
    <row r="948" spans="1:56" ht="15.75" customHeight="1" x14ac:dyDescent="0.3">
      <c r="A948" s="51"/>
      <c r="B948" s="47"/>
      <c r="C948" s="51"/>
      <c r="D948" s="15"/>
      <c r="E948" s="15"/>
      <c r="F948" s="15"/>
      <c r="G948" s="15"/>
      <c r="H948" s="15"/>
      <c r="I948" s="15"/>
      <c r="J948" s="15"/>
      <c r="K948" s="51"/>
      <c r="L948" s="47"/>
      <c r="M948" s="52"/>
      <c r="N948" s="45"/>
      <c r="O948" s="46"/>
      <c r="P948" s="46"/>
      <c r="Q948" s="45"/>
      <c r="R948" s="53"/>
      <c r="S948" s="53"/>
      <c r="T948" s="46"/>
      <c r="U948" s="17"/>
      <c r="V948" s="34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7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5"/>
      <c r="BC948" s="46"/>
      <c r="BD948" s="47"/>
    </row>
    <row r="949" spans="1:56" ht="15.75" customHeight="1" x14ac:dyDescent="0.3">
      <c r="A949" s="51"/>
      <c r="B949" s="47"/>
      <c r="C949" s="51"/>
      <c r="D949" s="15"/>
      <c r="E949" s="15"/>
      <c r="F949" s="15"/>
      <c r="G949" s="15"/>
      <c r="H949" s="15"/>
      <c r="I949" s="15"/>
      <c r="J949" s="15"/>
      <c r="K949" s="51"/>
      <c r="L949" s="47"/>
      <c r="M949" s="52"/>
      <c r="N949" s="45"/>
      <c r="O949" s="46"/>
      <c r="P949" s="46"/>
      <c r="Q949" s="45"/>
      <c r="R949" s="53"/>
      <c r="S949" s="53"/>
      <c r="T949" s="46" t="s">
        <v>21</v>
      </c>
      <c r="U949" s="17"/>
      <c r="V949" s="34"/>
      <c r="W949" s="1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7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5"/>
      <c r="BC949" s="46"/>
      <c r="BD949" s="47"/>
    </row>
    <row r="950" spans="1:56" ht="15.75" customHeight="1" x14ac:dyDescent="0.3">
      <c r="A950" s="51"/>
      <c r="B950" s="47"/>
      <c r="C950" s="51"/>
      <c r="D950" s="15"/>
      <c r="E950" s="15"/>
      <c r="F950" s="15"/>
      <c r="G950" s="15"/>
      <c r="H950" s="15"/>
      <c r="I950" s="15"/>
      <c r="J950" s="15"/>
      <c r="K950" s="51"/>
      <c r="L950" s="47"/>
      <c r="M950" s="52"/>
      <c r="N950" s="45"/>
      <c r="O950" s="46"/>
      <c r="P950" s="46"/>
      <c r="Q950" s="45"/>
      <c r="R950" s="53"/>
      <c r="S950" s="53"/>
      <c r="T950" s="46"/>
      <c r="U950" s="17"/>
      <c r="V950" s="17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7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5"/>
      <c r="BC950" s="46"/>
      <c r="BD950" s="47"/>
    </row>
    <row r="951" spans="1:56" ht="15.75" customHeight="1" x14ac:dyDescent="0.3">
      <c r="A951" s="51" t="s">
        <v>40</v>
      </c>
      <c r="B951" s="47">
        <v>33100000</v>
      </c>
      <c r="C951" s="51" t="s">
        <v>744</v>
      </c>
      <c r="D951" s="15"/>
      <c r="E951" s="15"/>
      <c r="F951" s="15"/>
      <c r="G951" s="15"/>
      <c r="H951" s="15"/>
      <c r="I951" s="15"/>
      <c r="J951" s="15"/>
      <c r="K951" s="51" t="s">
        <v>1120</v>
      </c>
      <c r="L951" s="47" t="s">
        <v>745</v>
      </c>
      <c r="M951" s="52" t="s">
        <v>852</v>
      </c>
      <c r="N951" s="45">
        <v>2400</v>
      </c>
      <c r="O951" s="46" t="s">
        <v>23</v>
      </c>
      <c r="P951" s="46" t="s">
        <v>23</v>
      </c>
      <c r="Q951" s="45" t="e">
        <f>#REF!-N951</f>
        <v>#REF!</v>
      </c>
      <c r="R951" s="53" t="s">
        <v>45</v>
      </c>
      <c r="S951" s="53" t="s">
        <v>46</v>
      </c>
      <c r="T951" s="46" t="s">
        <v>11</v>
      </c>
      <c r="U951" s="17"/>
      <c r="V951" s="34"/>
      <c r="W951" s="1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7"/>
      <c r="AO951" s="44">
        <f t="shared" ref="AO951" si="314">SUM(W951:W952)</f>
        <v>0</v>
      </c>
      <c r="AP951" s="44">
        <f t="shared" ref="AP951" si="315">SUM(X951:X952)</f>
        <v>0</v>
      </c>
      <c r="AQ951" s="44">
        <f t="shared" ref="AQ951" si="316">SUM(W953:W954)</f>
        <v>2400</v>
      </c>
      <c r="AR951" s="44">
        <f t="shared" ref="AR951" si="317">SUM(X953:X954)</f>
        <v>2400</v>
      </c>
      <c r="AS951" s="44">
        <f t="shared" ref="AS951" si="318">SUM(W955:W956)</f>
        <v>0</v>
      </c>
      <c r="AT951" s="44">
        <f t="shared" ref="AT951" si="319">SUM(X955:X956)</f>
        <v>0</v>
      </c>
      <c r="AU951" s="44">
        <f t="shared" ref="AU951" si="320">SUM(W957:W958)</f>
        <v>0</v>
      </c>
      <c r="AV951" s="44">
        <f t="shared" ref="AV951" si="321">SUM(X957:X958)</f>
        <v>0</v>
      </c>
      <c r="AW951" s="44">
        <f t="shared" ref="AW951" si="322">AO951+AQ951+AS951+AU951</f>
        <v>2400</v>
      </c>
      <c r="AX951" s="44">
        <f t="shared" ref="AX951" si="323">AP951+AR951+AT951+AV951</f>
        <v>2400</v>
      </c>
      <c r="AY951" s="44">
        <f>N951-AW951</f>
        <v>0</v>
      </c>
      <c r="AZ951" s="44">
        <f>N951-AX951</f>
        <v>0</v>
      </c>
      <c r="BA951" s="44">
        <f>AW951*100/N951</f>
        <v>100</v>
      </c>
      <c r="BB951" s="45"/>
      <c r="BC951" s="46" t="s">
        <v>746</v>
      </c>
      <c r="BD951" s="47" t="s">
        <v>745</v>
      </c>
    </row>
    <row r="952" spans="1:56" ht="15.75" customHeight="1" x14ac:dyDescent="0.3">
      <c r="A952" s="51"/>
      <c r="B952" s="47"/>
      <c r="C952" s="51"/>
      <c r="D952" s="15"/>
      <c r="E952" s="15"/>
      <c r="F952" s="15"/>
      <c r="G952" s="15"/>
      <c r="H952" s="15"/>
      <c r="I952" s="15"/>
      <c r="J952" s="15"/>
      <c r="K952" s="51"/>
      <c r="L952" s="47"/>
      <c r="M952" s="52"/>
      <c r="N952" s="45"/>
      <c r="O952" s="46"/>
      <c r="P952" s="46"/>
      <c r="Q952" s="45"/>
      <c r="R952" s="53"/>
      <c r="S952" s="53"/>
      <c r="T952" s="46"/>
      <c r="U952" s="17"/>
      <c r="V952" s="34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3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5"/>
      <c r="BC952" s="46"/>
      <c r="BD952" s="47"/>
    </row>
    <row r="953" spans="1:56" ht="15.75" customHeight="1" x14ac:dyDescent="0.3">
      <c r="A953" s="51"/>
      <c r="B953" s="47"/>
      <c r="C953" s="51"/>
      <c r="D953" s="15"/>
      <c r="E953" s="15"/>
      <c r="F953" s="15"/>
      <c r="G953" s="15"/>
      <c r="H953" s="15"/>
      <c r="I953" s="15"/>
      <c r="J953" s="15"/>
      <c r="K953" s="51"/>
      <c r="L953" s="47"/>
      <c r="M953" s="52"/>
      <c r="N953" s="45"/>
      <c r="O953" s="46"/>
      <c r="P953" s="46"/>
      <c r="Q953" s="45"/>
      <c r="R953" s="53"/>
      <c r="S953" s="53"/>
      <c r="T953" s="46" t="s">
        <v>20</v>
      </c>
      <c r="U953" s="17"/>
      <c r="V953" s="34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7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5"/>
      <c r="BC953" s="46"/>
      <c r="BD953" s="47"/>
    </row>
    <row r="954" spans="1:56" ht="15.75" customHeight="1" x14ac:dyDescent="0.3">
      <c r="A954" s="51"/>
      <c r="B954" s="47"/>
      <c r="C954" s="51"/>
      <c r="D954" s="15"/>
      <c r="E954" s="15"/>
      <c r="F954" s="15"/>
      <c r="G954" s="15"/>
      <c r="H954" s="15"/>
      <c r="I954" s="15"/>
      <c r="J954" s="15"/>
      <c r="K954" s="51"/>
      <c r="L954" s="47"/>
      <c r="M954" s="52"/>
      <c r="N954" s="45"/>
      <c r="O954" s="46"/>
      <c r="P954" s="46"/>
      <c r="Q954" s="45"/>
      <c r="R954" s="53"/>
      <c r="S954" s="53"/>
      <c r="T954" s="46"/>
      <c r="U954" s="17" t="s">
        <v>939</v>
      </c>
      <c r="V954" s="34" t="s">
        <v>252</v>
      </c>
      <c r="W954" s="1">
        <v>2400</v>
      </c>
      <c r="X954" s="1">
        <v>2400</v>
      </c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7" t="s">
        <v>953</v>
      </c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5"/>
      <c r="BC954" s="46"/>
      <c r="BD954" s="47"/>
    </row>
    <row r="955" spans="1:56" ht="15.75" customHeight="1" x14ac:dyDescent="0.3">
      <c r="A955" s="51"/>
      <c r="B955" s="47"/>
      <c r="C955" s="51"/>
      <c r="D955" s="15"/>
      <c r="E955" s="15"/>
      <c r="F955" s="15"/>
      <c r="G955" s="15"/>
      <c r="H955" s="15"/>
      <c r="I955" s="15"/>
      <c r="J955" s="15"/>
      <c r="K955" s="51"/>
      <c r="L955" s="47"/>
      <c r="M955" s="52"/>
      <c r="N955" s="45"/>
      <c r="O955" s="46"/>
      <c r="P955" s="46"/>
      <c r="Q955" s="45"/>
      <c r="R955" s="53"/>
      <c r="S955" s="53"/>
      <c r="T955" s="46" t="s">
        <v>13</v>
      </c>
      <c r="U955" s="17"/>
      <c r="V955" s="34"/>
      <c r="W955" s="1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7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5"/>
      <c r="BC955" s="46"/>
      <c r="BD955" s="47"/>
    </row>
    <row r="956" spans="1:56" ht="15.75" customHeight="1" x14ac:dyDescent="0.3">
      <c r="A956" s="51"/>
      <c r="B956" s="47"/>
      <c r="C956" s="51"/>
      <c r="D956" s="15"/>
      <c r="E956" s="15"/>
      <c r="F956" s="15"/>
      <c r="G956" s="15"/>
      <c r="H956" s="15"/>
      <c r="I956" s="15"/>
      <c r="J956" s="15"/>
      <c r="K956" s="51"/>
      <c r="L956" s="47"/>
      <c r="M956" s="52"/>
      <c r="N956" s="45"/>
      <c r="O956" s="46"/>
      <c r="P956" s="46"/>
      <c r="Q956" s="45"/>
      <c r="R956" s="53"/>
      <c r="S956" s="53"/>
      <c r="T956" s="46"/>
      <c r="U956" s="17"/>
      <c r="V956" s="34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7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5"/>
      <c r="BC956" s="46"/>
      <c r="BD956" s="47"/>
    </row>
    <row r="957" spans="1:56" ht="15.75" customHeight="1" x14ac:dyDescent="0.3">
      <c r="A957" s="51"/>
      <c r="B957" s="47"/>
      <c r="C957" s="51"/>
      <c r="D957" s="15"/>
      <c r="E957" s="15"/>
      <c r="F957" s="15"/>
      <c r="G957" s="15"/>
      <c r="H957" s="15"/>
      <c r="I957" s="15"/>
      <c r="J957" s="15"/>
      <c r="K957" s="51"/>
      <c r="L957" s="47"/>
      <c r="M957" s="52"/>
      <c r="N957" s="45"/>
      <c r="O957" s="46"/>
      <c r="P957" s="46"/>
      <c r="Q957" s="45"/>
      <c r="R957" s="53"/>
      <c r="S957" s="53"/>
      <c r="T957" s="46" t="s">
        <v>21</v>
      </c>
      <c r="U957" s="17"/>
      <c r="V957" s="34"/>
      <c r="W957" s="1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7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5"/>
      <c r="BC957" s="46"/>
      <c r="BD957" s="47"/>
    </row>
    <row r="958" spans="1:56" ht="15.75" customHeight="1" x14ac:dyDescent="0.3">
      <c r="A958" s="51"/>
      <c r="B958" s="47"/>
      <c r="C958" s="51"/>
      <c r="D958" s="15"/>
      <c r="E958" s="15"/>
      <c r="F958" s="15"/>
      <c r="G958" s="15"/>
      <c r="H958" s="15"/>
      <c r="I958" s="15"/>
      <c r="J958" s="15"/>
      <c r="K958" s="51"/>
      <c r="L958" s="47"/>
      <c r="M958" s="52"/>
      <c r="N958" s="45"/>
      <c r="O958" s="46"/>
      <c r="P958" s="46"/>
      <c r="Q958" s="45"/>
      <c r="R958" s="53"/>
      <c r="S958" s="53"/>
      <c r="T958" s="46"/>
      <c r="U958" s="17"/>
      <c r="V958" s="17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7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5"/>
      <c r="BC958" s="46"/>
      <c r="BD958" s="47"/>
    </row>
    <row r="959" spans="1:56" ht="15.75" customHeight="1" x14ac:dyDescent="0.3">
      <c r="A959" s="51" t="s">
        <v>40</v>
      </c>
      <c r="B959" s="47">
        <v>33100000</v>
      </c>
      <c r="C959" s="51" t="s">
        <v>747</v>
      </c>
      <c r="D959" s="15"/>
      <c r="E959" s="15"/>
      <c r="F959" s="15"/>
      <c r="G959" s="15"/>
      <c r="H959" s="15"/>
      <c r="I959" s="15"/>
      <c r="J959" s="15"/>
      <c r="K959" s="51" t="s">
        <v>1121</v>
      </c>
      <c r="L959" s="47" t="s">
        <v>751</v>
      </c>
      <c r="M959" s="52" t="s">
        <v>809</v>
      </c>
      <c r="N959" s="45">
        <v>3900</v>
      </c>
      <c r="O959" s="46" t="s">
        <v>23</v>
      </c>
      <c r="P959" s="46" t="s">
        <v>23</v>
      </c>
      <c r="Q959" s="45" t="e">
        <f>#REF!-N959</f>
        <v>#REF!</v>
      </c>
      <c r="R959" s="53" t="s">
        <v>45</v>
      </c>
      <c r="S959" s="53" t="s">
        <v>46</v>
      </c>
      <c r="T959" s="46" t="s">
        <v>11</v>
      </c>
      <c r="U959" s="17"/>
      <c r="V959" s="34"/>
      <c r="W959" s="1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7"/>
      <c r="AO959" s="44">
        <f t="shared" ref="AO959" si="324">SUM(W959:W960)</f>
        <v>0</v>
      </c>
      <c r="AP959" s="44">
        <f t="shared" ref="AP959" si="325">SUM(X959:X960)</f>
        <v>0</v>
      </c>
      <c r="AQ959" s="44">
        <f t="shared" ref="AQ959" si="326">SUM(W961:W962)</f>
        <v>0</v>
      </c>
      <c r="AR959" s="44">
        <f t="shared" ref="AR959" si="327">SUM(X961:X962)</f>
        <v>0</v>
      </c>
      <c r="AS959" s="44">
        <f t="shared" ref="AS959" si="328">SUM(W963:W964)</f>
        <v>3900</v>
      </c>
      <c r="AT959" s="44">
        <f t="shared" ref="AT959" si="329">SUM(X963:X964)</f>
        <v>0</v>
      </c>
      <c r="AU959" s="44">
        <f t="shared" ref="AU959" si="330">SUM(W965:W966)</f>
        <v>0</v>
      </c>
      <c r="AV959" s="44">
        <f t="shared" ref="AV959" si="331">SUM(X965:X966)</f>
        <v>0</v>
      </c>
      <c r="AW959" s="44">
        <f t="shared" ref="AW959" si="332">AO959+AQ959+AS959+AU959</f>
        <v>3900</v>
      </c>
      <c r="AX959" s="44">
        <f t="shared" ref="AX959" si="333">AP959+AR959+AT959+AV959</f>
        <v>0</v>
      </c>
      <c r="AY959" s="44">
        <f>N959-AW959</f>
        <v>0</v>
      </c>
      <c r="AZ959" s="44">
        <f>N959-AX959</f>
        <v>3900</v>
      </c>
      <c r="BA959" s="44">
        <f>AW959*100/N959</f>
        <v>100</v>
      </c>
      <c r="BB959" s="45"/>
      <c r="BC959" s="46" t="s">
        <v>529</v>
      </c>
      <c r="BD959" s="47" t="s">
        <v>751</v>
      </c>
    </row>
    <row r="960" spans="1:56" ht="15.75" customHeight="1" x14ac:dyDescent="0.3">
      <c r="A960" s="51"/>
      <c r="B960" s="47"/>
      <c r="C960" s="51"/>
      <c r="D960" s="15"/>
      <c r="E960" s="15"/>
      <c r="F960" s="15"/>
      <c r="G960" s="15"/>
      <c r="H960" s="15"/>
      <c r="I960" s="15"/>
      <c r="J960" s="15"/>
      <c r="K960" s="51"/>
      <c r="L960" s="47"/>
      <c r="M960" s="52"/>
      <c r="N960" s="45"/>
      <c r="O960" s="46"/>
      <c r="P960" s="46"/>
      <c r="Q960" s="45"/>
      <c r="R960" s="53"/>
      <c r="S960" s="53"/>
      <c r="T960" s="46"/>
      <c r="U960" s="17"/>
      <c r="V960" s="34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3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5"/>
      <c r="BC960" s="46"/>
      <c r="BD960" s="47"/>
    </row>
    <row r="961" spans="1:56" ht="15.75" customHeight="1" x14ac:dyDescent="0.3">
      <c r="A961" s="51"/>
      <c r="B961" s="47"/>
      <c r="C961" s="51"/>
      <c r="D961" s="15"/>
      <c r="E961" s="15"/>
      <c r="F961" s="15"/>
      <c r="G961" s="15"/>
      <c r="H961" s="15"/>
      <c r="I961" s="15"/>
      <c r="J961" s="15"/>
      <c r="K961" s="51"/>
      <c r="L961" s="47"/>
      <c r="M961" s="52"/>
      <c r="N961" s="45"/>
      <c r="O961" s="46"/>
      <c r="P961" s="46"/>
      <c r="Q961" s="45"/>
      <c r="R961" s="53"/>
      <c r="S961" s="53"/>
      <c r="T961" s="46" t="s">
        <v>20</v>
      </c>
      <c r="U961" s="17"/>
      <c r="V961" s="34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7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5"/>
      <c r="BC961" s="46"/>
      <c r="BD961" s="47"/>
    </row>
    <row r="962" spans="1:56" ht="15.75" customHeight="1" x14ac:dyDescent="0.3">
      <c r="A962" s="51"/>
      <c r="B962" s="47"/>
      <c r="C962" s="51"/>
      <c r="D962" s="15"/>
      <c r="E962" s="15"/>
      <c r="F962" s="15"/>
      <c r="G962" s="15"/>
      <c r="H962" s="15"/>
      <c r="I962" s="15"/>
      <c r="J962" s="15"/>
      <c r="K962" s="51"/>
      <c r="L962" s="47"/>
      <c r="M962" s="52"/>
      <c r="N962" s="45"/>
      <c r="O962" s="46"/>
      <c r="P962" s="46"/>
      <c r="Q962" s="45"/>
      <c r="R962" s="53"/>
      <c r="S962" s="53"/>
      <c r="T962" s="46"/>
      <c r="U962" s="17"/>
      <c r="V962" s="34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7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5"/>
      <c r="BC962" s="46"/>
      <c r="BD962" s="47"/>
    </row>
    <row r="963" spans="1:56" ht="15.75" customHeight="1" x14ac:dyDescent="0.3">
      <c r="A963" s="51"/>
      <c r="B963" s="47"/>
      <c r="C963" s="51"/>
      <c r="D963" s="15"/>
      <c r="E963" s="15"/>
      <c r="F963" s="15"/>
      <c r="G963" s="15"/>
      <c r="H963" s="15"/>
      <c r="I963" s="15"/>
      <c r="J963" s="15"/>
      <c r="K963" s="51"/>
      <c r="L963" s="47"/>
      <c r="M963" s="52"/>
      <c r="N963" s="45"/>
      <c r="O963" s="46"/>
      <c r="P963" s="46"/>
      <c r="Q963" s="45"/>
      <c r="R963" s="53"/>
      <c r="S963" s="53"/>
      <c r="T963" s="46" t="s">
        <v>13</v>
      </c>
      <c r="U963" s="17" t="s">
        <v>1027</v>
      </c>
      <c r="V963" s="34" t="s">
        <v>982</v>
      </c>
      <c r="W963" s="1">
        <v>3900</v>
      </c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7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5"/>
      <c r="BC963" s="46"/>
      <c r="BD963" s="47"/>
    </row>
    <row r="964" spans="1:56" ht="15.75" customHeight="1" x14ac:dyDescent="0.3">
      <c r="A964" s="51"/>
      <c r="B964" s="47"/>
      <c r="C964" s="51"/>
      <c r="D964" s="15"/>
      <c r="E964" s="15"/>
      <c r="F964" s="15"/>
      <c r="G964" s="15"/>
      <c r="H964" s="15"/>
      <c r="I964" s="15"/>
      <c r="J964" s="15"/>
      <c r="K964" s="51"/>
      <c r="L964" s="47"/>
      <c r="M964" s="52"/>
      <c r="N964" s="45"/>
      <c r="O964" s="46"/>
      <c r="P964" s="46"/>
      <c r="Q964" s="45"/>
      <c r="R964" s="53"/>
      <c r="S964" s="53"/>
      <c r="T964" s="46"/>
      <c r="U964" s="17"/>
      <c r="V964" s="34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7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5"/>
      <c r="BC964" s="46"/>
      <c r="BD964" s="47"/>
    </row>
    <row r="965" spans="1:56" ht="15.75" customHeight="1" x14ac:dyDescent="0.3">
      <c r="A965" s="51"/>
      <c r="B965" s="47"/>
      <c r="C965" s="51"/>
      <c r="D965" s="15"/>
      <c r="E965" s="15"/>
      <c r="F965" s="15"/>
      <c r="G965" s="15"/>
      <c r="H965" s="15"/>
      <c r="I965" s="15"/>
      <c r="J965" s="15"/>
      <c r="K965" s="51"/>
      <c r="L965" s="47"/>
      <c r="M965" s="52"/>
      <c r="N965" s="45"/>
      <c r="O965" s="46"/>
      <c r="P965" s="46"/>
      <c r="Q965" s="45"/>
      <c r="R965" s="53"/>
      <c r="S965" s="53"/>
      <c r="T965" s="46" t="s">
        <v>21</v>
      </c>
      <c r="U965" s="17"/>
      <c r="V965" s="34"/>
      <c r="W965" s="1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7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5"/>
      <c r="BC965" s="46"/>
      <c r="BD965" s="47"/>
    </row>
    <row r="966" spans="1:56" ht="9" customHeight="1" x14ac:dyDescent="0.3">
      <c r="A966" s="51"/>
      <c r="B966" s="47"/>
      <c r="C966" s="51"/>
      <c r="D966" s="15"/>
      <c r="E966" s="15"/>
      <c r="F966" s="15"/>
      <c r="G966" s="15"/>
      <c r="H966" s="15"/>
      <c r="I966" s="15"/>
      <c r="J966" s="15"/>
      <c r="K966" s="51"/>
      <c r="L966" s="47"/>
      <c r="M966" s="52"/>
      <c r="N966" s="45"/>
      <c r="O966" s="46"/>
      <c r="P966" s="46"/>
      <c r="Q966" s="45"/>
      <c r="R966" s="53"/>
      <c r="S966" s="53"/>
      <c r="T966" s="46"/>
      <c r="U966" s="17"/>
      <c r="V966" s="17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7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5"/>
      <c r="BC966" s="46"/>
      <c r="BD966" s="47"/>
    </row>
    <row r="967" spans="1:56" ht="15.75" customHeight="1" x14ac:dyDescent="0.3">
      <c r="A967" s="51" t="s">
        <v>40</v>
      </c>
      <c r="B967" s="47">
        <v>33100000</v>
      </c>
      <c r="C967" s="51" t="s">
        <v>748</v>
      </c>
      <c r="D967" s="15"/>
      <c r="E967" s="15"/>
      <c r="F967" s="15"/>
      <c r="G967" s="15"/>
      <c r="H967" s="15"/>
      <c r="I967" s="15"/>
      <c r="J967" s="15"/>
      <c r="K967" s="51" t="s">
        <v>48</v>
      </c>
      <c r="L967" s="47" t="s">
        <v>752</v>
      </c>
      <c r="M967" s="52" t="s">
        <v>779</v>
      </c>
      <c r="N967" s="45">
        <v>10599</v>
      </c>
      <c r="O967" s="46" t="s">
        <v>23</v>
      </c>
      <c r="P967" s="46" t="s">
        <v>23</v>
      </c>
      <c r="Q967" s="45" t="e">
        <f>#REF!-N967</f>
        <v>#REF!</v>
      </c>
      <c r="R967" s="53" t="s">
        <v>45</v>
      </c>
      <c r="S967" s="53" t="s">
        <v>46</v>
      </c>
      <c r="T967" s="46" t="s">
        <v>11</v>
      </c>
      <c r="U967" s="17"/>
      <c r="V967" s="34"/>
      <c r="W967" s="1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7"/>
      <c r="AO967" s="44">
        <f t="shared" ref="AO967" si="334">SUM(W967:W968)</f>
        <v>0</v>
      </c>
      <c r="AP967" s="44">
        <f t="shared" ref="AP967" si="335">SUM(X967:X968)</f>
        <v>0</v>
      </c>
      <c r="AQ967" s="44">
        <f t="shared" ref="AQ967" si="336">SUM(W969:W970)</f>
        <v>2445</v>
      </c>
      <c r="AR967" s="44">
        <f t="shared" ref="AR967" si="337">SUM(X969:X970)</f>
        <v>2445</v>
      </c>
      <c r="AS967" s="44">
        <f t="shared" ref="AS967" si="338">SUM(W971:W972)</f>
        <v>0</v>
      </c>
      <c r="AT967" s="44">
        <f t="shared" ref="AT967" si="339">SUM(X971:X972)</f>
        <v>0</v>
      </c>
      <c r="AU967" s="44">
        <f t="shared" ref="AU967" si="340">SUM(W973:W974)</f>
        <v>0</v>
      </c>
      <c r="AV967" s="44">
        <f t="shared" ref="AV967" si="341">SUM(X973:X974)</f>
        <v>0</v>
      </c>
      <c r="AW967" s="44">
        <f t="shared" ref="AW967" si="342">AO967+AQ967+AS967+AU967</f>
        <v>2445</v>
      </c>
      <c r="AX967" s="44">
        <f t="shared" ref="AX967" si="343">AP967+AR967+AT967+AV967</f>
        <v>2445</v>
      </c>
      <c r="AY967" s="44">
        <f>N967-AW967</f>
        <v>8154</v>
      </c>
      <c r="AZ967" s="44">
        <f>N967-AX967</f>
        <v>8154</v>
      </c>
      <c r="BA967" s="44">
        <f>AW967*100/N967</f>
        <v>23.068213982451173</v>
      </c>
      <c r="BB967" s="45"/>
      <c r="BC967" s="46" t="s">
        <v>753</v>
      </c>
      <c r="BD967" s="47" t="s">
        <v>752</v>
      </c>
    </row>
    <row r="968" spans="1:56" ht="15.75" customHeight="1" x14ac:dyDescent="0.3">
      <c r="A968" s="51"/>
      <c r="B968" s="47"/>
      <c r="C968" s="51"/>
      <c r="D968" s="15"/>
      <c r="E968" s="15"/>
      <c r="F968" s="15"/>
      <c r="G968" s="15"/>
      <c r="H968" s="15"/>
      <c r="I968" s="15"/>
      <c r="J968" s="15"/>
      <c r="K968" s="51"/>
      <c r="L968" s="47"/>
      <c r="M968" s="52"/>
      <c r="N968" s="45"/>
      <c r="O968" s="46"/>
      <c r="P968" s="46"/>
      <c r="Q968" s="45"/>
      <c r="R968" s="53"/>
      <c r="S968" s="53"/>
      <c r="T968" s="46"/>
      <c r="U968" s="17"/>
      <c r="V968" s="34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3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5"/>
      <c r="BC968" s="46"/>
      <c r="BD968" s="47"/>
    </row>
    <row r="969" spans="1:56" ht="15.75" customHeight="1" x14ac:dyDescent="0.3">
      <c r="A969" s="51"/>
      <c r="B969" s="47"/>
      <c r="C969" s="51"/>
      <c r="D969" s="15"/>
      <c r="E969" s="15"/>
      <c r="F969" s="15"/>
      <c r="G969" s="15"/>
      <c r="H969" s="15"/>
      <c r="I969" s="15"/>
      <c r="J969" s="15"/>
      <c r="K969" s="51"/>
      <c r="L969" s="47"/>
      <c r="M969" s="52"/>
      <c r="N969" s="45"/>
      <c r="O969" s="46"/>
      <c r="P969" s="46"/>
      <c r="Q969" s="45"/>
      <c r="R969" s="53"/>
      <c r="S969" s="53"/>
      <c r="T969" s="46" t="s">
        <v>20</v>
      </c>
      <c r="U969" s="17"/>
      <c r="V969" s="34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7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5"/>
      <c r="BC969" s="46"/>
      <c r="BD969" s="47"/>
    </row>
    <row r="970" spans="1:56" ht="15.75" customHeight="1" x14ac:dyDescent="0.3">
      <c r="A970" s="51"/>
      <c r="B970" s="47"/>
      <c r="C970" s="51"/>
      <c r="D970" s="15"/>
      <c r="E970" s="15"/>
      <c r="F970" s="15"/>
      <c r="G970" s="15"/>
      <c r="H970" s="15"/>
      <c r="I970" s="15"/>
      <c r="J970" s="15"/>
      <c r="K970" s="51"/>
      <c r="L970" s="47"/>
      <c r="M970" s="52"/>
      <c r="N970" s="45"/>
      <c r="O970" s="46"/>
      <c r="P970" s="46"/>
      <c r="Q970" s="45"/>
      <c r="R970" s="53"/>
      <c r="S970" s="53"/>
      <c r="T970" s="46"/>
      <c r="U970" s="17" t="s">
        <v>863</v>
      </c>
      <c r="V970" s="34" t="s">
        <v>844</v>
      </c>
      <c r="W970" s="1">
        <v>2445</v>
      </c>
      <c r="X970" s="1">
        <v>2445</v>
      </c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7" t="s">
        <v>893</v>
      </c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5"/>
      <c r="BC970" s="46"/>
      <c r="BD970" s="47"/>
    </row>
    <row r="971" spans="1:56" ht="15.75" customHeight="1" x14ac:dyDescent="0.3">
      <c r="A971" s="51"/>
      <c r="B971" s="47"/>
      <c r="C971" s="51"/>
      <c r="D971" s="15"/>
      <c r="E971" s="15"/>
      <c r="F971" s="15"/>
      <c r="G971" s="15"/>
      <c r="H971" s="15"/>
      <c r="I971" s="15"/>
      <c r="J971" s="15"/>
      <c r="K971" s="51"/>
      <c r="L971" s="47"/>
      <c r="M971" s="52"/>
      <c r="N971" s="45"/>
      <c r="O971" s="46"/>
      <c r="P971" s="46"/>
      <c r="Q971" s="45"/>
      <c r="R971" s="53"/>
      <c r="S971" s="53"/>
      <c r="T971" s="46" t="s">
        <v>13</v>
      </c>
      <c r="U971" s="17"/>
      <c r="V971" s="34"/>
      <c r="W971" s="1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7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5"/>
      <c r="BC971" s="46"/>
      <c r="BD971" s="47"/>
    </row>
    <row r="972" spans="1:56" ht="15.75" customHeight="1" x14ac:dyDescent="0.3">
      <c r="A972" s="51"/>
      <c r="B972" s="47"/>
      <c r="C972" s="51"/>
      <c r="D972" s="15"/>
      <c r="E972" s="15"/>
      <c r="F972" s="15"/>
      <c r="G972" s="15"/>
      <c r="H972" s="15"/>
      <c r="I972" s="15"/>
      <c r="J972" s="15"/>
      <c r="K972" s="51"/>
      <c r="L972" s="47"/>
      <c r="M972" s="52"/>
      <c r="N972" s="45"/>
      <c r="O972" s="46"/>
      <c r="P972" s="46"/>
      <c r="Q972" s="45"/>
      <c r="R972" s="53"/>
      <c r="S972" s="53"/>
      <c r="T972" s="46"/>
      <c r="U972" s="17"/>
      <c r="V972" s="34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7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5"/>
      <c r="BC972" s="46"/>
      <c r="BD972" s="47"/>
    </row>
    <row r="973" spans="1:56" ht="15.75" customHeight="1" x14ac:dyDescent="0.3">
      <c r="A973" s="51"/>
      <c r="B973" s="47"/>
      <c r="C973" s="51"/>
      <c r="D973" s="15"/>
      <c r="E973" s="15"/>
      <c r="F973" s="15"/>
      <c r="G973" s="15"/>
      <c r="H973" s="15"/>
      <c r="I973" s="15"/>
      <c r="J973" s="15"/>
      <c r="K973" s="51"/>
      <c r="L973" s="47"/>
      <c r="M973" s="52"/>
      <c r="N973" s="45"/>
      <c r="O973" s="46"/>
      <c r="P973" s="46"/>
      <c r="Q973" s="45"/>
      <c r="R973" s="53"/>
      <c r="S973" s="53"/>
      <c r="T973" s="46" t="s">
        <v>21</v>
      </c>
      <c r="U973" s="17"/>
      <c r="V973" s="34"/>
      <c r="W973" s="1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7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5"/>
      <c r="BC973" s="46"/>
      <c r="BD973" s="47"/>
    </row>
    <row r="974" spans="1:56" ht="15.75" customHeight="1" x14ac:dyDescent="0.3">
      <c r="A974" s="51"/>
      <c r="B974" s="47"/>
      <c r="C974" s="51"/>
      <c r="D974" s="15"/>
      <c r="E974" s="15"/>
      <c r="F974" s="15"/>
      <c r="G974" s="15"/>
      <c r="H974" s="15"/>
      <c r="I974" s="15"/>
      <c r="J974" s="15"/>
      <c r="K974" s="51"/>
      <c r="L974" s="47"/>
      <c r="M974" s="52"/>
      <c r="N974" s="45"/>
      <c r="O974" s="46"/>
      <c r="P974" s="46"/>
      <c r="Q974" s="45"/>
      <c r="R974" s="53"/>
      <c r="S974" s="53"/>
      <c r="T974" s="46"/>
      <c r="U974" s="17"/>
      <c r="V974" s="17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7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5"/>
      <c r="BC974" s="46"/>
      <c r="BD974" s="47"/>
    </row>
    <row r="975" spans="1:56" ht="15.75" customHeight="1" x14ac:dyDescent="0.3">
      <c r="A975" s="51" t="s">
        <v>40</v>
      </c>
      <c r="B975" s="47">
        <v>32300000</v>
      </c>
      <c r="C975" s="51" t="s">
        <v>711</v>
      </c>
      <c r="D975" s="15"/>
      <c r="E975" s="15"/>
      <c r="F975" s="15"/>
      <c r="G975" s="15"/>
      <c r="H975" s="15"/>
      <c r="I975" s="15"/>
      <c r="J975" s="15"/>
      <c r="K975" s="51" t="s">
        <v>48</v>
      </c>
      <c r="L975" s="47" t="s">
        <v>712</v>
      </c>
      <c r="M975" s="52" t="s">
        <v>750</v>
      </c>
      <c r="N975" s="45">
        <v>3150</v>
      </c>
      <c r="O975" s="46" t="s">
        <v>23</v>
      </c>
      <c r="P975" s="46" t="s">
        <v>23</v>
      </c>
      <c r="Q975" s="45" t="e">
        <f>#REF!-N975</f>
        <v>#REF!</v>
      </c>
      <c r="R975" s="53" t="s">
        <v>45</v>
      </c>
      <c r="S975" s="53" t="s">
        <v>46</v>
      </c>
      <c r="T975" s="46" t="s">
        <v>11</v>
      </c>
      <c r="U975" s="17"/>
      <c r="V975" s="34"/>
      <c r="W975" s="1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7"/>
      <c r="AO975" s="44">
        <f t="shared" ref="AO975" si="344">SUM(W975:W976)</f>
        <v>0</v>
      </c>
      <c r="AP975" s="44">
        <f t="shared" ref="AP975" si="345">SUM(X975:X976)</f>
        <v>0</v>
      </c>
      <c r="AQ975" s="44">
        <f t="shared" ref="AQ975" si="346">SUM(W977:W978)</f>
        <v>1673</v>
      </c>
      <c r="AR975" s="44">
        <f t="shared" ref="AR975" si="347">SUM(X977:X978)</f>
        <v>1673</v>
      </c>
      <c r="AS975" s="44">
        <f t="shared" ref="AS975" si="348">SUM(W979:W980)</f>
        <v>0</v>
      </c>
      <c r="AT975" s="44">
        <f t="shared" ref="AT975" si="349">SUM(X979:X980)</f>
        <v>0</v>
      </c>
      <c r="AU975" s="44">
        <f t="shared" ref="AU975" si="350">SUM(W981:W982)</f>
        <v>0</v>
      </c>
      <c r="AV975" s="44">
        <f t="shared" ref="AV975" si="351">SUM(X981:X982)</f>
        <v>0</v>
      </c>
      <c r="AW975" s="44">
        <f t="shared" ref="AW975" si="352">AO975+AQ975+AS975+AU975</f>
        <v>1673</v>
      </c>
      <c r="AX975" s="44">
        <f t="shared" ref="AX975" si="353">AP975+AR975+AT975+AV975</f>
        <v>1673</v>
      </c>
      <c r="AY975" s="44">
        <f>N975-AW975</f>
        <v>1477</v>
      </c>
      <c r="AZ975" s="44">
        <f>N975-AX975</f>
        <v>1477</v>
      </c>
      <c r="BA975" s="44">
        <f>AW975*100/N975</f>
        <v>53.111111111111114</v>
      </c>
      <c r="BB975" s="45"/>
      <c r="BC975" s="46" t="s">
        <v>749</v>
      </c>
      <c r="BD975" s="47" t="s">
        <v>712</v>
      </c>
    </row>
    <row r="976" spans="1:56" ht="15.75" customHeight="1" x14ac:dyDescent="0.3">
      <c r="A976" s="51"/>
      <c r="B976" s="47"/>
      <c r="C976" s="51"/>
      <c r="D976" s="15"/>
      <c r="E976" s="15"/>
      <c r="F976" s="15"/>
      <c r="G976" s="15"/>
      <c r="H976" s="15"/>
      <c r="I976" s="15"/>
      <c r="J976" s="15"/>
      <c r="K976" s="51"/>
      <c r="L976" s="47"/>
      <c r="M976" s="52"/>
      <c r="N976" s="45"/>
      <c r="O976" s="46"/>
      <c r="P976" s="46"/>
      <c r="Q976" s="45"/>
      <c r="R976" s="53"/>
      <c r="S976" s="53"/>
      <c r="T976" s="46"/>
      <c r="U976" s="17"/>
      <c r="V976" s="34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3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5"/>
      <c r="BC976" s="46"/>
      <c r="BD976" s="47"/>
    </row>
    <row r="977" spans="1:56" ht="15.75" customHeight="1" x14ac:dyDescent="0.3">
      <c r="A977" s="51"/>
      <c r="B977" s="47"/>
      <c r="C977" s="51"/>
      <c r="D977" s="15"/>
      <c r="E977" s="15"/>
      <c r="F977" s="15"/>
      <c r="G977" s="15"/>
      <c r="H977" s="15"/>
      <c r="I977" s="15"/>
      <c r="J977" s="15"/>
      <c r="K977" s="51"/>
      <c r="L977" s="47"/>
      <c r="M977" s="52"/>
      <c r="N977" s="45"/>
      <c r="O977" s="46"/>
      <c r="P977" s="46"/>
      <c r="Q977" s="45"/>
      <c r="R977" s="53"/>
      <c r="S977" s="53"/>
      <c r="T977" s="46" t="s">
        <v>20</v>
      </c>
      <c r="U977" s="17"/>
      <c r="V977" s="34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7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5"/>
      <c r="BC977" s="46"/>
      <c r="BD977" s="47"/>
    </row>
    <row r="978" spans="1:56" ht="15.75" customHeight="1" x14ac:dyDescent="0.3">
      <c r="A978" s="51"/>
      <c r="B978" s="47"/>
      <c r="C978" s="51"/>
      <c r="D978" s="15"/>
      <c r="E978" s="15"/>
      <c r="F978" s="15"/>
      <c r="G978" s="15"/>
      <c r="H978" s="15"/>
      <c r="I978" s="15"/>
      <c r="J978" s="15"/>
      <c r="K978" s="51"/>
      <c r="L978" s="47"/>
      <c r="M978" s="52"/>
      <c r="N978" s="45"/>
      <c r="O978" s="46"/>
      <c r="P978" s="46"/>
      <c r="Q978" s="45"/>
      <c r="R978" s="53"/>
      <c r="S978" s="53"/>
      <c r="T978" s="46"/>
      <c r="U978" s="17" t="s">
        <v>857</v>
      </c>
      <c r="V978" s="34" t="s">
        <v>806</v>
      </c>
      <c r="W978" s="1">
        <v>1673</v>
      </c>
      <c r="X978" s="1">
        <v>1673</v>
      </c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7" t="s">
        <v>866</v>
      </c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5"/>
      <c r="BC978" s="46"/>
      <c r="BD978" s="47"/>
    </row>
    <row r="979" spans="1:56" ht="15.75" customHeight="1" x14ac:dyDescent="0.3">
      <c r="A979" s="51"/>
      <c r="B979" s="47"/>
      <c r="C979" s="51"/>
      <c r="D979" s="15"/>
      <c r="E979" s="15"/>
      <c r="F979" s="15"/>
      <c r="G979" s="15"/>
      <c r="H979" s="15"/>
      <c r="I979" s="15"/>
      <c r="J979" s="15"/>
      <c r="K979" s="51"/>
      <c r="L979" s="47"/>
      <c r="M979" s="52"/>
      <c r="N979" s="45"/>
      <c r="O979" s="46"/>
      <c r="P979" s="46"/>
      <c r="Q979" s="45"/>
      <c r="R979" s="53"/>
      <c r="S979" s="53"/>
      <c r="T979" s="46" t="s">
        <v>13</v>
      </c>
      <c r="U979" s="17"/>
      <c r="V979" s="34"/>
      <c r="W979" s="1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7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5"/>
      <c r="BC979" s="46"/>
      <c r="BD979" s="47"/>
    </row>
    <row r="980" spans="1:56" ht="15.75" customHeight="1" x14ac:dyDescent="0.3">
      <c r="A980" s="51"/>
      <c r="B980" s="47"/>
      <c r="C980" s="51"/>
      <c r="D980" s="15"/>
      <c r="E980" s="15"/>
      <c r="F980" s="15"/>
      <c r="G980" s="15"/>
      <c r="H980" s="15"/>
      <c r="I980" s="15"/>
      <c r="J980" s="15"/>
      <c r="K980" s="51"/>
      <c r="L980" s="47"/>
      <c r="M980" s="52"/>
      <c r="N980" s="45"/>
      <c r="O980" s="46"/>
      <c r="P980" s="46"/>
      <c r="Q980" s="45"/>
      <c r="R980" s="53"/>
      <c r="S980" s="53"/>
      <c r="T980" s="46"/>
      <c r="U980" s="17"/>
      <c r="V980" s="34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7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5"/>
      <c r="BC980" s="46"/>
      <c r="BD980" s="47"/>
    </row>
    <row r="981" spans="1:56" ht="15.75" customHeight="1" x14ac:dyDescent="0.3">
      <c r="A981" s="51"/>
      <c r="B981" s="47"/>
      <c r="C981" s="51"/>
      <c r="D981" s="15"/>
      <c r="E981" s="15"/>
      <c r="F981" s="15"/>
      <c r="G981" s="15"/>
      <c r="H981" s="15"/>
      <c r="I981" s="15"/>
      <c r="J981" s="15"/>
      <c r="K981" s="51"/>
      <c r="L981" s="47"/>
      <c r="M981" s="52"/>
      <c r="N981" s="45"/>
      <c r="O981" s="46"/>
      <c r="P981" s="46"/>
      <c r="Q981" s="45"/>
      <c r="R981" s="53"/>
      <c r="S981" s="53"/>
      <c r="T981" s="46" t="s">
        <v>21</v>
      </c>
      <c r="U981" s="17"/>
      <c r="V981" s="34"/>
      <c r="W981" s="1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7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5"/>
      <c r="BC981" s="46"/>
      <c r="BD981" s="47"/>
    </row>
    <row r="982" spans="1:56" ht="15.75" customHeight="1" x14ac:dyDescent="0.3">
      <c r="A982" s="51"/>
      <c r="B982" s="47"/>
      <c r="C982" s="51"/>
      <c r="D982" s="15"/>
      <c r="E982" s="15"/>
      <c r="F982" s="15"/>
      <c r="G982" s="15"/>
      <c r="H982" s="15"/>
      <c r="I982" s="15"/>
      <c r="J982" s="15"/>
      <c r="K982" s="51"/>
      <c r="L982" s="47"/>
      <c r="M982" s="52"/>
      <c r="N982" s="45"/>
      <c r="O982" s="46"/>
      <c r="P982" s="46"/>
      <c r="Q982" s="45"/>
      <c r="R982" s="53"/>
      <c r="S982" s="53"/>
      <c r="T982" s="46"/>
      <c r="U982" s="17"/>
      <c r="V982" s="17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7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5"/>
      <c r="BC982" s="46"/>
      <c r="BD982" s="47"/>
    </row>
    <row r="983" spans="1:56" ht="15.75" customHeight="1" x14ac:dyDescent="0.3">
      <c r="A983" s="51" t="s">
        <v>40</v>
      </c>
      <c r="B983" s="47">
        <v>50300000</v>
      </c>
      <c r="C983" s="51" t="s">
        <v>35</v>
      </c>
      <c r="D983" s="15"/>
      <c r="E983" s="15"/>
      <c r="F983" s="15"/>
      <c r="G983" s="15"/>
      <c r="H983" s="15"/>
      <c r="I983" s="15"/>
      <c r="J983" s="15"/>
      <c r="K983" s="51" t="s">
        <v>172</v>
      </c>
      <c r="L983" s="47" t="s">
        <v>111</v>
      </c>
      <c r="M983" s="52" t="s">
        <v>203</v>
      </c>
      <c r="N983" s="45">
        <v>685</v>
      </c>
      <c r="O983" s="46" t="s">
        <v>23</v>
      </c>
      <c r="P983" s="46" t="s">
        <v>23</v>
      </c>
      <c r="Q983" s="45" t="e">
        <f>#REF!-N983</f>
        <v>#REF!</v>
      </c>
      <c r="R983" s="53" t="s">
        <v>172</v>
      </c>
      <c r="S983" s="53" t="s">
        <v>46</v>
      </c>
      <c r="T983" s="46" t="s">
        <v>11</v>
      </c>
      <c r="U983" s="17"/>
      <c r="V983" s="34"/>
      <c r="W983" s="1">
        <v>135</v>
      </c>
      <c r="X983" s="12">
        <v>135</v>
      </c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7"/>
      <c r="AO983" s="44">
        <f t="shared" ref="AO983" si="354">SUM(W983:W985)</f>
        <v>190</v>
      </c>
      <c r="AP983" s="44">
        <f t="shared" ref="AP983" si="355">SUM(X983:X985)</f>
        <v>190</v>
      </c>
      <c r="AQ983" s="44">
        <f t="shared" ref="AQ983" si="356">SUM(W986:W987)</f>
        <v>45</v>
      </c>
      <c r="AR983" s="44">
        <f t="shared" ref="AR983" si="357">SUM(X986:X987)</f>
        <v>0</v>
      </c>
      <c r="AS983" s="44">
        <f t="shared" ref="AS983" si="358">SUM(W988:W989)</f>
        <v>0</v>
      </c>
      <c r="AT983" s="44">
        <f t="shared" ref="AT983" si="359">SUM(X988:X989)</f>
        <v>0</v>
      </c>
      <c r="AU983" s="44">
        <f t="shared" ref="AU983" si="360">SUM(W990:W991)</f>
        <v>0</v>
      </c>
      <c r="AV983" s="44">
        <f t="shared" ref="AV983" si="361">SUM(X990:X991)</f>
        <v>0</v>
      </c>
      <c r="AW983" s="44">
        <f t="shared" ref="AW983" si="362">AO983+AQ983+AS983+AU983</f>
        <v>235</v>
      </c>
      <c r="AX983" s="44">
        <f t="shared" ref="AX983" si="363">AP983+AR983+AT983+AV983</f>
        <v>190</v>
      </c>
      <c r="AY983" s="44">
        <f>N983-AW983</f>
        <v>450</v>
      </c>
      <c r="AZ983" s="44">
        <f>N983-AX983</f>
        <v>495</v>
      </c>
      <c r="BA983" s="44">
        <f>AW983*100/N983</f>
        <v>34.306569343065696</v>
      </c>
      <c r="BB983" s="45"/>
      <c r="BC983" s="46" t="s">
        <v>169</v>
      </c>
      <c r="BD983" s="47" t="s">
        <v>111</v>
      </c>
    </row>
    <row r="984" spans="1:56" ht="15.75" customHeight="1" x14ac:dyDescent="0.3">
      <c r="A984" s="51"/>
      <c r="B984" s="47"/>
      <c r="C984" s="51"/>
      <c r="D984" s="15"/>
      <c r="E984" s="15"/>
      <c r="F984" s="15"/>
      <c r="G984" s="15"/>
      <c r="H984" s="15"/>
      <c r="I984" s="15"/>
      <c r="J984" s="15"/>
      <c r="K984" s="51"/>
      <c r="L984" s="47"/>
      <c r="M984" s="52"/>
      <c r="N984" s="45"/>
      <c r="O984" s="46"/>
      <c r="P984" s="46"/>
      <c r="Q984" s="45"/>
      <c r="R984" s="53"/>
      <c r="S984" s="53"/>
      <c r="T984" s="46"/>
      <c r="U984" s="17"/>
      <c r="V984" s="34"/>
      <c r="W984" s="1">
        <v>55</v>
      </c>
      <c r="X984" s="1">
        <v>55</v>
      </c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3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5"/>
      <c r="BC984" s="46"/>
      <c r="BD984" s="47"/>
    </row>
    <row r="985" spans="1:56" ht="15.75" customHeight="1" x14ac:dyDescent="0.3">
      <c r="A985" s="51"/>
      <c r="B985" s="47"/>
      <c r="C985" s="51"/>
      <c r="D985" s="15"/>
      <c r="E985" s="15"/>
      <c r="F985" s="15"/>
      <c r="G985" s="15"/>
      <c r="H985" s="15"/>
      <c r="I985" s="15"/>
      <c r="J985" s="15"/>
      <c r="K985" s="51"/>
      <c r="L985" s="47"/>
      <c r="M985" s="52"/>
      <c r="N985" s="45"/>
      <c r="O985" s="46"/>
      <c r="P985" s="46"/>
      <c r="Q985" s="45"/>
      <c r="R985" s="53"/>
      <c r="S985" s="53"/>
      <c r="T985" s="46" t="s">
        <v>20</v>
      </c>
      <c r="U985" s="17"/>
      <c r="V985" s="34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7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5"/>
      <c r="BC985" s="46"/>
      <c r="BD985" s="47"/>
    </row>
    <row r="986" spans="1:56" ht="15.75" customHeight="1" x14ac:dyDescent="0.3">
      <c r="A986" s="51"/>
      <c r="B986" s="47"/>
      <c r="C986" s="51"/>
      <c r="D986" s="15"/>
      <c r="E986" s="15"/>
      <c r="F986" s="15"/>
      <c r="G986" s="15"/>
      <c r="H986" s="15"/>
      <c r="I986" s="15"/>
      <c r="J986" s="15"/>
      <c r="K986" s="51"/>
      <c r="L986" s="47"/>
      <c r="M986" s="52"/>
      <c r="N986" s="45"/>
      <c r="O986" s="46"/>
      <c r="P986" s="46"/>
      <c r="Q986" s="45"/>
      <c r="R986" s="53"/>
      <c r="S986" s="53"/>
      <c r="T986" s="46"/>
      <c r="U986" s="17" t="s">
        <v>1018</v>
      </c>
      <c r="V986" s="34" t="s">
        <v>1014</v>
      </c>
      <c r="W986" s="1">
        <v>45</v>
      </c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7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5"/>
      <c r="BC986" s="46"/>
      <c r="BD986" s="47"/>
    </row>
    <row r="987" spans="1:56" ht="15.75" customHeight="1" x14ac:dyDescent="0.3">
      <c r="A987" s="51"/>
      <c r="B987" s="47"/>
      <c r="C987" s="51"/>
      <c r="D987" s="15"/>
      <c r="E987" s="15"/>
      <c r="F987" s="15"/>
      <c r="G987" s="15"/>
      <c r="H987" s="15"/>
      <c r="I987" s="15"/>
      <c r="J987" s="15"/>
      <c r="K987" s="51"/>
      <c r="L987" s="47"/>
      <c r="M987" s="52"/>
      <c r="N987" s="45"/>
      <c r="O987" s="46"/>
      <c r="P987" s="46"/>
      <c r="Q987" s="45"/>
      <c r="R987" s="53"/>
      <c r="S987" s="53"/>
      <c r="T987" s="46" t="s">
        <v>13</v>
      </c>
      <c r="U987" s="17"/>
      <c r="V987" s="34"/>
      <c r="W987" s="1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7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5"/>
      <c r="BC987" s="46"/>
      <c r="BD987" s="47"/>
    </row>
    <row r="988" spans="1:56" ht="15.75" customHeight="1" x14ac:dyDescent="0.3">
      <c r="A988" s="51"/>
      <c r="B988" s="47"/>
      <c r="C988" s="51"/>
      <c r="D988" s="15"/>
      <c r="E988" s="15"/>
      <c r="F988" s="15"/>
      <c r="G988" s="15"/>
      <c r="H988" s="15"/>
      <c r="I988" s="15"/>
      <c r="J988" s="15"/>
      <c r="K988" s="51"/>
      <c r="L988" s="47"/>
      <c r="M988" s="52"/>
      <c r="N988" s="45"/>
      <c r="O988" s="46"/>
      <c r="P988" s="46"/>
      <c r="Q988" s="45"/>
      <c r="R988" s="53"/>
      <c r="S988" s="53"/>
      <c r="T988" s="46"/>
      <c r="U988" s="17"/>
      <c r="V988" s="34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7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5"/>
      <c r="BC988" s="46"/>
      <c r="BD988" s="47"/>
    </row>
    <row r="989" spans="1:56" ht="15.75" customHeight="1" x14ac:dyDescent="0.3">
      <c r="A989" s="51"/>
      <c r="B989" s="47"/>
      <c r="C989" s="51"/>
      <c r="D989" s="15"/>
      <c r="E989" s="15"/>
      <c r="F989" s="15"/>
      <c r="G989" s="15"/>
      <c r="H989" s="15"/>
      <c r="I989" s="15"/>
      <c r="J989" s="15"/>
      <c r="K989" s="51"/>
      <c r="L989" s="47"/>
      <c r="M989" s="52"/>
      <c r="N989" s="45"/>
      <c r="O989" s="46"/>
      <c r="P989" s="46"/>
      <c r="Q989" s="45"/>
      <c r="R989" s="53"/>
      <c r="S989" s="53"/>
      <c r="T989" s="14"/>
      <c r="U989" s="17"/>
      <c r="V989" s="34"/>
      <c r="W989" s="1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7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5"/>
      <c r="BC989" s="46"/>
      <c r="BD989" s="47"/>
    </row>
    <row r="990" spans="1:56" ht="15.75" customHeight="1" x14ac:dyDescent="0.3">
      <c r="A990" s="51"/>
      <c r="B990" s="47"/>
      <c r="C990" s="51"/>
      <c r="D990" s="15"/>
      <c r="E990" s="15"/>
      <c r="F990" s="15"/>
      <c r="G990" s="15"/>
      <c r="H990" s="15"/>
      <c r="I990" s="15"/>
      <c r="J990" s="15"/>
      <c r="K990" s="51"/>
      <c r="L990" s="47"/>
      <c r="M990" s="52"/>
      <c r="N990" s="45"/>
      <c r="O990" s="46"/>
      <c r="P990" s="46"/>
      <c r="Q990" s="45"/>
      <c r="R990" s="53"/>
      <c r="S990" s="53"/>
      <c r="T990" s="46" t="s">
        <v>21</v>
      </c>
      <c r="U990" s="17"/>
      <c r="V990" s="17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7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5"/>
      <c r="BC990" s="46"/>
      <c r="BD990" s="47"/>
    </row>
    <row r="991" spans="1:56" ht="15.75" customHeight="1" x14ac:dyDescent="0.3">
      <c r="A991" s="51"/>
      <c r="B991" s="47"/>
      <c r="C991" s="51"/>
      <c r="D991" s="15"/>
      <c r="E991" s="15"/>
      <c r="F991" s="15"/>
      <c r="G991" s="15"/>
      <c r="H991" s="15"/>
      <c r="I991" s="15"/>
      <c r="J991" s="15"/>
      <c r="K991" s="51"/>
      <c r="L991" s="47"/>
      <c r="M991" s="52"/>
      <c r="N991" s="45"/>
      <c r="O991" s="46"/>
      <c r="P991" s="46"/>
      <c r="Q991" s="45"/>
      <c r="R991" s="53"/>
      <c r="S991" s="53"/>
      <c r="T991" s="46"/>
      <c r="U991" s="17"/>
      <c r="V991" s="17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7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5"/>
      <c r="BC991" s="46"/>
      <c r="BD991" s="47"/>
    </row>
    <row r="992" spans="1:56" ht="15.75" customHeight="1" x14ac:dyDescent="0.3">
      <c r="A992" s="51" t="s">
        <v>40</v>
      </c>
      <c r="B992" s="47">
        <v>50300000</v>
      </c>
      <c r="C992" s="51" t="s">
        <v>34</v>
      </c>
      <c r="D992" s="15"/>
      <c r="E992" s="15"/>
      <c r="F992" s="15"/>
      <c r="G992" s="15"/>
      <c r="H992" s="15"/>
      <c r="I992" s="15"/>
      <c r="J992" s="15"/>
      <c r="K992" s="51" t="s">
        <v>172</v>
      </c>
      <c r="L992" s="47" t="s">
        <v>50</v>
      </c>
      <c r="M992" s="52" t="s">
        <v>63</v>
      </c>
      <c r="N992" s="45">
        <v>3041</v>
      </c>
      <c r="O992" s="46" t="s">
        <v>23</v>
      </c>
      <c r="P992" s="46" t="s">
        <v>23</v>
      </c>
      <c r="Q992" s="45" t="e">
        <f>#REF!-N992</f>
        <v>#REF!</v>
      </c>
      <c r="R992" s="53" t="s">
        <v>45</v>
      </c>
      <c r="S992" s="53" t="s">
        <v>46</v>
      </c>
      <c r="T992" s="46" t="s">
        <v>11</v>
      </c>
      <c r="U992" s="17"/>
      <c r="V992" s="34"/>
      <c r="W992" s="1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7"/>
      <c r="AO992" s="44">
        <f t="shared" ref="AO992" si="364">SUM(W992:W1000)</f>
        <v>709.8</v>
      </c>
      <c r="AP992" s="44">
        <f>SUM(X992:X1000)</f>
        <v>709.8</v>
      </c>
      <c r="AQ992" s="44">
        <f>SUM(W1001:W1010)</f>
        <v>802.6</v>
      </c>
      <c r="AR992" s="44">
        <f>SUM(X1001:X1010)</f>
        <v>802.6</v>
      </c>
      <c r="AS992" s="44">
        <f>SUM(W1011:W1012)</f>
        <v>95.8</v>
      </c>
      <c r="AT992" s="44">
        <f>SUM(X1011:X1012)</f>
        <v>0</v>
      </c>
      <c r="AU992" s="44">
        <f>SUM(W1013:W1014)</f>
        <v>0</v>
      </c>
      <c r="AV992" s="44">
        <f>SUM(X1013:X1014)</f>
        <v>0</v>
      </c>
      <c r="AW992" s="44">
        <f t="shared" ref="AW992" si="365">AO992+AQ992+AS992+AU992</f>
        <v>1608.2</v>
      </c>
      <c r="AX992" s="44">
        <f t="shared" ref="AX992" si="366">AP992+AR992+AT992+AV992</f>
        <v>1512.4</v>
      </c>
      <c r="AY992" s="44">
        <f>N992-AW992</f>
        <v>1432.8</v>
      </c>
      <c r="AZ992" s="44">
        <f>N992-AX992</f>
        <v>1528.6</v>
      </c>
      <c r="BA992" s="44">
        <f>AW992*100/N992</f>
        <v>52.883919763235781</v>
      </c>
      <c r="BB992" s="45"/>
      <c r="BC992" s="46" t="s">
        <v>64</v>
      </c>
      <c r="BD992" s="47" t="s">
        <v>50</v>
      </c>
    </row>
    <row r="993" spans="1:56" ht="15.75" customHeight="1" x14ac:dyDescent="0.3">
      <c r="A993" s="51"/>
      <c r="B993" s="47"/>
      <c r="C993" s="51"/>
      <c r="D993" s="15"/>
      <c r="E993" s="15"/>
      <c r="F993" s="15"/>
      <c r="G993" s="15"/>
      <c r="H993" s="15"/>
      <c r="I993" s="15"/>
      <c r="J993" s="15"/>
      <c r="K993" s="51"/>
      <c r="L993" s="47"/>
      <c r="M993" s="52"/>
      <c r="N993" s="45"/>
      <c r="O993" s="46"/>
      <c r="P993" s="46"/>
      <c r="Q993" s="45"/>
      <c r="R993" s="53"/>
      <c r="S993" s="53"/>
      <c r="T993" s="46"/>
      <c r="U993" s="17" t="s">
        <v>439</v>
      </c>
      <c r="V993" s="34" t="s">
        <v>283</v>
      </c>
      <c r="W993" s="1">
        <v>86.6</v>
      </c>
      <c r="X993" s="1">
        <v>86.6</v>
      </c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7" t="s">
        <v>447</v>
      </c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5"/>
      <c r="BC993" s="46"/>
      <c r="BD993" s="47"/>
    </row>
    <row r="994" spans="1:56" ht="15.75" customHeight="1" x14ac:dyDescent="0.3">
      <c r="A994" s="51"/>
      <c r="B994" s="47"/>
      <c r="C994" s="51"/>
      <c r="D994" s="15"/>
      <c r="E994" s="15"/>
      <c r="F994" s="15"/>
      <c r="G994" s="15"/>
      <c r="H994" s="15"/>
      <c r="I994" s="15"/>
      <c r="J994" s="15"/>
      <c r="K994" s="51"/>
      <c r="L994" s="47"/>
      <c r="M994" s="52"/>
      <c r="N994" s="45"/>
      <c r="O994" s="46"/>
      <c r="P994" s="46"/>
      <c r="Q994" s="45"/>
      <c r="R994" s="53"/>
      <c r="S994" s="53"/>
      <c r="T994" s="46"/>
      <c r="U994" s="17" t="s">
        <v>439</v>
      </c>
      <c r="V994" s="34" t="s">
        <v>447</v>
      </c>
      <c r="W994" s="1">
        <v>56</v>
      </c>
      <c r="X994" s="12">
        <v>56</v>
      </c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7" t="s">
        <v>440</v>
      </c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5"/>
      <c r="BC994" s="46"/>
      <c r="BD994" s="47"/>
    </row>
    <row r="995" spans="1:56" s="39" customFormat="1" ht="15.75" customHeight="1" x14ac:dyDescent="0.3">
      <c r="A995" s="51"/>
      <c r="B995" s="47"/>
      <c r="C995" s="51"/>
      <c r="D995" s="15"/>
      <c r="E995" s="15"/>
      <c r="F995" s="15"/>
      <c r="G995" s="15"/>
      <c r="H995" s="15"/>
      <c r="I995" s="15"/>
      <c r="J995" s="15"/>
      <c r="K995" s="51"/>
      <c r="L995" s="47"/>
      <c r="M995" s="52"/>
      <c r="N995" s="45"/>
      <c r="O995" s="46"/>
      <c r="P995" s="46"/>
      <c r="Q995" s="45"/>
      <c r="R995" s="53"/>
      <c r="S995" s="53"/>
      <c r="T995" s="46"/>
      <c r="U995" s="17" t="s">
        <v>287</v>
      </c>
      <c r="V995" s="34" t="s">
        <v>281</v>
      </c>
      <c r="W995" s="1">
        <v>60.8</v>
      </c>
      <c r="X995" s="1">
        <v>60.8</v>
      </c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7" t="s">
        <v>308</v>
      </c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5"/>
      <c r="BC995" s="46"/>
      <c r="BD995" s="47"/>
    </row>
    <row r="996" spans="1:56" s="39" customFormat="1" ht="15.75" customHeight="1" x14ac:dyDescent="0.3">
      <c r="A996" s="51"/>
      <c r="B996" s="47"/>
      <c r="C996" s="51"/>
      <c r="D996" s="15"/>
      <c r="E996" s="15"/>
      <c r="F996" s="15"/>
      <c r="G996" s="15"/>
      <c r="H996" s="15"/>
      <c r="I996" s="15"/>
      <c r="J996" s="15"/>
      <c r="K996" s="51"/>
      <c r="L996" s="47"/>
      <c r="M996" s="52"/>
      <c r="N996" s="45"/>
      <c r="O996" s="46"/>
      <c r="P996" s="46"/>
      <c r="Q996" s="45"/>
      <c r="R996" s="53"/>
      <c r="S996" s="53"/>
      <c r="T996" s="46"/>
      <c r="U996" s="17" t="s">
        <v>286</v>
      </c>
      <c r="V996" s="34" t="s">
        <v>271</v>
      </c>
      <c r="W996" s="1">
        <v>56</v>
      </c>
      <c r="X996" s="1">
        <v>56</v>
      </c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7" t="s">
        <v>308</v>
      </c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5"/>
      <c r="BC996" s="46"/>
      <c r="BD996" s="47"/>
    </row>
    <row r="997" spans="1:56" ht="15.75" customHeight="1" x14ac:dyDescent="0.3">
      <c r="A997" s="51"/>
      <c r="B997" s="47"/>
      <c r="C997" s="51"/>
      <c r="D997" s="15"/>
      <c r="E997" s="15"/>
      <c r="F997" s="15"/>
      <c r="G997" s="15"/>
      <c r="H997" s="15"/>
      <c r="I997" s="15"/>
      <c r="J997" s="15"/>
      <c r="K997" s="51"/>
      <c r="L997" s="47"/>
      <c r="M997" s="52"/>
      <c r="N997" s="45"/>
      <c r="O997" s="46"/>
      <c r="P997" s="46"/>
      <c r="Q997" s="45"/>
      <c r="R997" s="53"/>
      <c r="S997" s="53"/>
      <c r="T997" s="46"/>
      <c r="U997" s="17" t="s">
        <v>215</v>
      </c>
      <c r="V997" s="34" t="s">
        <v>214</v>
      </c>
      <c r="W997" s="1">
        <v>108</v>
      </c>
      <c r="X997" s="1">
        <v>108</v>
      </c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7" t="s">
        <v>202</v>
      </c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5"/>
      <c r="BC997" s="46"/>
      <c r="BD997" s="47"/>
    </row>
    <row r="998" spans="1:56" ht="15.75" customHeight="1" x14ac:dyDescent="0.3">
      <c r="A998" s="51"/>
      <c r="B998" s="47"/>
      <c r="C998" s="51"/>
      <c r="D998" s="15"/>
      <c r="E998" s="15"/>
      <c r="F998" s="15"/>
      <c r="G998" s="15"/>
      <c r="H998" s="15"/>
      <c r="I998" s="15"/>
      <c r="J998" s="15"/>
      <c r="K998" s="51"/>
      <c r="L998" s="47"/>
      <c r="M998" s="52"/>
      <c r="N998" s="45"/>
      <c r="O998" s="46"/>
      <c r="P998" s="46"/>
      <c r="Q998" s="45"/>
      <c r="R998" s="53"/>
      <c r="S998" s="53"/>
      <c r="T998" s="46"/>
      <c r="U998" s="17" t="s">
        <v>180</v>
      </c>
      <c r="V998" s="34" t="s">
        <v>168</v>
      </c>
      <c r="W998" s="1">
        <v>21</v>
      </c>
      <c r="X998" s="1">
        <v>21</v>
      </c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7" t="s">
        <v>171</v>
      </c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5"/>
      <c r="BC998" s="46"/>
      <c r="BD998" s="47"/>
    </row>
    <row r="999" spans="1:56" ht="15.75" customHeight="1" x14ac:dyDescent="0.3">
      <c r="A999" s="51"/>
      <c r="B999" s="47"/>
      <c r="C999" s="51"/>
      <c r="D999" s="15"/>
      <c r="E999" s="15"/>
      <c r="F999" s="15"/>
      <c r="G999" s="15"/>
      <c r="H999" s="15"/>
      <c r="I999" s="15"/>
      <c r="J999" s="15"/>
      <c r="K999" s="51"/>
      <c r="L999" s="47"/>
      <c r="M999" s="52"/>
      <c r="N999" s="45"/>
      <c r="O999" s="46"/>
      <c r="P999" s="46"/>
      <c r="Q999" s="45"/>
      <c r="R999" s="53"/>
      <c r="S999" s="53"/>
      <c r="T999" s="46"/>
      <c r="U999" s="17" t="s">
        <v>159</v>
      </c>
      <c r="V999" s="34" t="s">
        <v>135</v>
      </c>
      <c r="W999" s="1">
        <v>206.4</v>
      </c>
      <c r="X999" s="1">
        <v>206.4</v>
      </c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7" t="s">
        <v>115</v>
      </c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5"/>
      <c r="BC999" s="46"/>
      <c r="BD999" s="47"/>
    </row>
    <row r="1000" spans="1:56" ht="15.75" customHeight="1" x14ac:dyDescent="0.3">
      <c r="A1000" s="51"/>
      <c r="B1000" s="47"/>
      <c r="C1000" s="51"/>
      <c r="D1000" s="15"/>
      <c r="E1000" s="15"/>
      <c r="F1000" s="15"/>
      <c r="G1000" s="15"/>
      <c r="H1000" s="15"/>
      <c r="I1000" s="15"/>
      <c r="J1000" s="15"/>
      <c r="K1000" s="51"/>
      <c r="L1000" s="47"/>
      <c r="M1000" s="52"/>
      <c r="N1000" s="45"/>
      <c r="O1000" s="46"/>
      <c r="P1000" s="46"/>
      <c r="Q1000" s="45"/>
      <c r="R1000" s="53"/>
      <c r="S1000" s="53"/>
      <c r="T1000" s="46"/>
      <c r="U1000" s="17" t="s">
        <v>158</v>
      </c>
      <c r="V1000" s="34" t="s">
        <v>151</v>
      </c>
      <c r="W1000" s="1">
        <v>115</v>
      </c>
      <c r="X1000" s="1">
        <v>115</v>
      </c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7" t="s">
        <v>115</v>
      </c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5"/>
      <c r="BC1000" s="46"/>
      <c r="BD1000" s="47"/>
    </row>
    <row r="1001" spans="1:56" ht="15.75" customHeight="1" x14ac:dyDescent="0.3">
      <c r="A1001" s="51"/>
      <c r="B1001" s="47"/>
      <c r="C1001" s="51"/>
      <c r="D1001" s="15"/>
      <c r="E1001" s="15"/>
      <c r="F1001" s="15"/>
      <c r="G1001" s="15"/>
      <c r="H1001" s="15"/>
      <c r="I1001" s="15"/>
      <c r="J1001" s="15"/>
      <c r="K1001" s="51"/>
      <c r="L1001" s="47"/>
      <c r="M1001" s="52"/>
      <c r="N1001" s="45"/>
      <c r="O1001" s="46"/>
      <c r="P1001" s="46"/>
      <c r="Q1001" s="45"/>
      <c r="R1001" s="53"/>
      <c r="S1001" s="53"/>
      <c r="T1001" s="46" t="s">
        <v>20</v>
      </c>
      <c r="U1001" s="17" t="s">
        <v>693</v>
      </c>
      <c r="V1001" s="17" t="s">
        <v>694</v>
      </c>
      <c r="W1001" s="1">
        <v>74.8</v>
      </c>
      <c r="X1001" s="1">
        <v>74.8</v>
      </c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 t="s">
        <v>721</v>
      </c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5"/>
      <c r="BC1001" s="46"/>
      <c r="BD1001" s="47"/>
    </row>
    <row r="1002" spans="1:56" ht="15.75" customHeight="1" x14ac:dyDescent="0.3">
      <c r="A1002" s="51"/>
      <c r="B1002" s="47"/>
      <c r="C1002" s="51"/>
      <c r="D1002" s="15"/>
      <c r="E1002" s="15"/>
      <c r="F1002" s="15"/>
      <c r="G1002" s="15"/>
      <c r="H1002" s="15"/>
      <c r="I1002" s="15"/>
      <c r="J1002" s="15"/>
      <c r="K1002" s="51"/>
      <c r="L1002" s="47"/>
      <c r="M1002" s="52"/>
      <c r="N1002" s="45"/>
      <c r="O1002" s="46"/>
      <c r="P1002" s="46"/>
      <c r="Q1002" s="45"/>
      <c r="R1002" s="53"/>
      <c r="S1002" s="53"/>
      <c r="T1002" s="46"/>
      <c r="U1002" s="17"/>
      <c r="V1002" s="34"/>
      <c r="W1002" s="1">
        <v>208.6</v>
      </c>
      <c r="X1002" s="1">
        <v>208.6</v>
      </c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7" t="s">
        <v>511</v>
      </c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5"/>
      <c r="BC1002" s="46"/>
      <c r="BD1002" s="47"/>
    </row>
    <row r="1003" spans="1:56" ht="15.75" customHeight="1" x14ac:dyDescent="0.3">
      <c r="A1003" s="51"/>
      <c r="B1003" s="47"/>
      <c r="C1003" s="51"/>
      <c r="D1003" s="15"/>
      <c r="E1003" s="15"/>
      <c r="F1003" s="15"/>
      <c r="G1003" s="15"/>
      <c r="H1003" s="15"/>
      <c r="I1003" s="15"/>
      <c r="J1003" s="15"/>
      <c r="K1003" s="51"/>
      <c r="L1003" s="47"/>
      <c r="M1003" s="52"/>
      <c r="N1003" s="45"/>
      <c r="O1003" s="46"/>
      <c r="P1003" s="46"/>
      <c r="Q1003" s="45"/>
      <c r="R1003" s="53"/>
      <c r="S1003" s="53"/>
      <c r="T1003" s="46"/>
      <c r="U1003" s="17" t="s">
        <v>741</v>
      </c>
      <c r="V1003" s="34" t="s">
        <v>142</v>
      </c>
      <c r="W1003" s="1">
        <v>74.8</v>
      </c>
      <c r="X1003" s="1">
        <v>74.8</v>
      </c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7" t="s">
        <v>694</v>
      </c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5"/>
      <c r="BC1003" s="46"/>
      <c r="BD1003" s="47"/>
    </row>
    <row r="1004" spans="1:56" ht="15.75" customHeight="1" x14ac:dyDescent="0.3">
      <c r="A1004" s="51"/>
      <c r="B1004" s="47"/>
      <c r="C1004" s="51"/>
      <c r="D1004" s="15"/>
      <c r="E1004" s="15"/>
      <c r="F1004" s="15"/>
      <c r="G1004" s="15"/>
      <c r="H1004" s="15"/>
      <c r="I1004" s="15"/>
      <c r="J1004" s="15"/>
      <c r="K1004" s="51"/>
      <c r="L1004" s="47"/>
      <c r="M1004" s="52"/>
      <c r="N1004" s="45"/>
      <c r="O1004" s="46"/>
      <c r="P1004" s="46"/>
      <c r="Q1004" s="45"/>
      <c r="R1004" s="53"/>
      <c r="S1004" s="53"/>
      <c r="T1004" s="46"/>
      <c r="U1004" s="17" t="s">
        <v>841</v>
      </c>
      <c r="V1004" s="34" t="s">
        <v>557</v>
      </c>
      <c r="W1004" s="1">
        <v>93.6</v>
      </c>
      <c r="X1004" s="1">
        <v>93.6</v>
      </c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7" t="s">
        <v>660</v>
      </c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5"/>
      <c r="BC1004" s="46"/>
      <c r="BD1004" s="47"/>
    </row>
    <row r="1005" spans="1:56" ht="15.75" customHeight="1" x14ac:dyDescent="0.3">
      <c r="A1005" s="51"/>
      <c r="B1005" s="47"/>
      <c r="C1005" s="51"/>
      <c r="D1005" s="15"/>
      <c r="E1005" s="15"/>
      <c r="F1005" s="15"/>
      <c r="G1005" s="15"/>
      <c r="H1005" s="15"/>
      <c r="I1005" s="15"/>
      <c r="J1005" s="15"/>
      <c r="K1005" s="51"/>
      <c r="L1005" s="47"/>
      <c r="M1005" s="52"/>
      <c r="N1005" s="45"/>
      <c r="O1005" s="46"/>
      <c r="P1005" s="46"/>
      <c r="Q1005" s="45"/>
      <c r="R1005" s="53"/>
      <c r="S1005" s="53"/>
      <c r="T1005" s="46"/>
      <c r="U1005" s="17" t="s">
        <v>862</v>
      </c>
      <c r="V1005" s="34" t="s">
        <v>850</v>
      </c>
      <c r="W1005" s="1">
        <v>58.6</v>
      </c>
      <c r="X1005" s="1">
        <v>58.6</v>
      </c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7" t="s">
        <v>866</v>
      </c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5"/>
      <c r="BC1005" s="46"/>
      <c r="BD1005" s="47"/>
    </row>
    <row r="1006" spans="1:56" ht="15.75" customHeight="1" x14ac:dyDescent="0.3">
      <c r="A1006" s="51"/>
      <c r="B1006" s="47"/>
      <c r="C1006" s="51"/>
      <c r="D1006" s="15"/>
      <c r="E1006" s="15"/>
      <c r="F1006" s="15"/>
      <c r="G1006" s="15"/>
      <c r="H1006" s="15"/>
      <c r="I1006" s="15"/>
      <c r="J1006" s="15"/>
      <c r="K1006" s="51"/>
      <c r="L1006" s="47"/>
      <c r="M1006" s="52"/>
      <c r="N1006" s="45"/>
      <c r="O1006" s="46"/>
      <c r="P1006" s="46"/>
      <c r="Q1006" s="45"/>
      <c r="R1006" s="53"/>
      <c r="S1006" s="53"/>
      <c r="T1006" s="46"/>
      <c r="U1006" s="17" t="s">
        <v>810</v>
      </c>
      <c r="V1006" s="34" t="s">
        <v>721</v>
      </c>
      <c r="W1006" s="1">
        <v>77</v>
      </c>
      <c r="X1006" s="1">
        <v>77</v>
      </c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7" t="s">
        <v>868</v>
      </c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5"/>
      <c r="BC1006" s="46"/>
      <c r="BD1006" s="47"/>
    </row>
    <row r="1007" spans="1:56" ht="15.75" customHeight="1" x14ac:dyDescent="0.3">
      <c r="A1007" s="51"/>
      <c r="B1007" s="47"/>
      <c r="C1007" s="51"/>
      <c r="D1007" s="15"/>
      <c r="E1007" s="15"/>
      <c r="F1007" s="15"/>
      <c r="G1007" s="15"/>
      <c r="H1007" s="15"/>
      <c r="I1007" s="15"/>
      <c r="J1007" s="15"/>
      <c r="K1007" s="51"/>
      <c r="L1007" s="47"/>
      <c r="M1007" s="52"/>
      <c r="N1007" s="45"/>
      <c r="O1007" s="46"/>
      <c r="P1007" s="46"/>
      <c r="Q1007" s="45"/>
      <c r="R1007" s="53"/>
      <c r="S1007" s="53"/>
      <c r="T1007" s="46"/>
      <c r="U1007" s="17" t="s">
        <v>938</v>
      </c>
      <c r="V1007" s="34" t="s">
        <v>895</v>
      </c>
      <c r="W1007" s="1">
        <v>72.599999999999994</v>
      </c>
      <c r="X1007" s="1">
        <v>72.599999999999994</v>
      </c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7" t="s">
        <v>953</v>
      </c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5"/>
      <c r="BC1007" s="46"/>
      <c r="BD1007" s="47"/>
    </row>
    <row r="1008" spans="1:56" ht="15.75" customHeight="1" x14ac:dyDescent="0.3">
      <c r="A1008" s="51"/>
      <c r="B1008" s="47"/>
      <c r="C1008" s="51"/>
      <c r="D1008" s="15"/>
      <c r="E1008" s="15"/>
      <c r="F1008" s="15"/>
      <c r="G1008" s="15"/>
      <c r="H1008" s="15"/>
      <c r="I1008" s="15"/>
      <c r="J1008" s="15"/>
      <c r="K1008" s="51"/>
      <c r="L1008" s="47"/>
      <c r="M1008" s="52"/>
      <c r="N1008" s="45"/>
      <c r="O1008" s="46"/>
      <c r="P1008" s="46"/>
      <c r="Q1008" s="45"/>
      <c r="R1008" s="53"/>
      <c r="S1008" s="53"/>
      <c r="T1008" s="46"/>
      <c r="U1008" s="17"/>
      <c r="V1008" s="34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7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5"/>
      <c r="BC1008" s="46"/>
      <c r="BD1008" s="47"/>
    </row>
    <row r="1009" spans="1:56" ht="15.75" customHeight="1" x14ac:dyDescent="0.3">
      <c r="A1009" s="51"/>
      <c r="B1009" s="47"/>
      <c r="C1009" s="51"/>
      <c r="D1009" s="15"/>
      <c r="E1009" s="15"/>
      <c r="F1009" s="15"/>
      <c r="G1009" s="15"/>
      <c r="H1009" s="15"/>
      <c r="I1009" s="15"/>
      <c r="J1009" s="15"/>
      <c r="K1009" s="51"/>
      <c r="L1009" s="47"/>
      <c r="M1009" s="52"/>
      <c r="N1009" s="45"/>
      <c r="O1009" s="46"/>
      <c r="P1009" s="46"/>
      <c r="Q1009" s="45"/>
      <c r="R1009" s="53"/>
      <c r="S1009" s="53"/>
      <c r="T1009" s="46"/>
      <c r="U1009" s="17" t="s">
        <v>1016</v>
      </c>
      <c r="V1009" s="34" t="s">
        <v>996</v>
      </c>
      <c r="W1009" s="1">
        <v>51.6</v>
      </c>
      <c r="X1009" s="1">
        <v>51.6</v>
      </c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7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5"/>
      <c r="BC1009" s="46"/>
      <c r="BD1009" s="47"/>
    </row>
    <row r="1010" spans="1:56" ht="15.75" customHeight="1" x14ac:dyDescent="0.3">
      <c r="A1010" s="51"/>
      <c r="B1010" s="47"/>
      <c r="C1010" s="51"/>
      <c r="D1010" s="15"/>
      <c r="E1010" s="15"/>
      <c r="F1010" s="15"/>
      <c r="G1010" s="15"/>
      <c r="H1010" s="15"/>
      <c r="I1010" s="15"/>
      <c r="J1010" s="15"/>
      <c r="K1010" s="51"/>
      <c r="L1010" s="47"/>
      <c r="M1010" s="52"/>
      <c r="N1010" s="45"/>
      <c r="O1010" s="46"/>
      <c r="P1010" s="46"/>
      <c r="Q1010" s="45"/>
      <c r="R1010" s="53"/>
      <c r="S1010" s="53"/>
      <c r="T1010" s="46"/>
      <c r="U1010" s="17" t="s">
        <v>971</v>
      </c>
      <c r="V1010" s="34" t="s">
        <v>972</v>
      </c>
      <c r="W1010" s="1">
        <v>91</v>
      </c>
      <c r="X1010" s="1">
        <v>91</v>
      </c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7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5"/>
      <c r="BC1010" s="46"/>
      <c r="BD1010" s="47"/>
    </row>
    <row r="1011" spans="1:56" ht="15.75" customHeight="1" x14ac:dyDescent="0.3">
      <c r="A1011" s="51"/>
      <c r="B1011" s="47"/>
      <c r="C1011" s="51"/>
      <c r="D1011" s="15"/>
      <c r="E1011" s="15"/>
      <c r="F1011" s="15"/>
      <c r="G1011" s="15"/>
      <c r="H1011" s="15"/>
      <c r="I1011" s="15"/>
      <c r="J1011" s="15"/>
      <c r="K1011" s="51"/>
      <c r="L1011" s="47"/>
      <c r="M1011" s="52"/>
      <c r="N1011" s="45"/>
      <c r="O1011" s="46"/>
      <c r="P1011" s="46"/>
      <c r="Q1011" s="45"/>
      <c r="R1011" s="53"/>
      <c r="S1011" s="53"/>
      <c r="T1011" s="46" t="s">
        <v>13</v>
      </c>
      <c r="U1011" s="17" t="s">
        <v>1051</v>
      </c>
      <c r="V1011" s="34" t="s">
        <v>1024</v>
      </c>
      <c r="W1011" s="1">
        <v>95.8</v>
      </c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7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5"/>
      <c r="BC1011" s="46"/>
      <c r="BD1011" s="47"/>
    </row>
    <row r="1012" spans="1:56" ht="15.75" customHeight="1" x14ac:dyDescent="0.3">
      <c r="A1012" s="51"/>
      <c r="B1012" s="47"/>
      <c r="C1012" s="51"/>
      <c r="D1012" s="15"/>
      <c r="E1012" s="15"/>
      <c r="F1012" s="15"/>
      <c r="G1012" s="15"/>
      <c r="H1012" s="15"/>
      <c r="I1012" s="15"/>
      <c r="J1012" s="15"/>
      <c r="K1012" s="51"/>
      <c r="L1012" s="47"/>
      <c r="M1012" s="52"/>
      <c r="N1012" s="45"/>
      <c r="O1012" s="46"/>
      <c r="P1012" s="46"/>
      <c r="Q1012" s="45"/>
      <c r="R1012" s="53"/>
      <c r="S1012" s="53"/>
      <c r="T1012" s="46"/>
      <c r="U1012" s="17"/>
      <c r="V1012" s="34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7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5"/>
      <c r="BC1012" s="46"/>
      <c r="BD1012" s="47"/>
    </row>
    <row r="1013" spans="1:56" ht="15.75" customHeight="1" x14ac:dyDescent="0.3">
      <c r="A1013" s="51"/>
      <c r="B1013" s="47"/>
      <c r="C1013" s="51"/>
      <c r="D1013" s="15"/>
      <c r="E1013" s="15"/>
      <c r="F1013" s="15"/>
      <c r="G1013" s="15"/>
      <c r="H1013" s="15"/>
      <c r="I1013" s="15"/>
      <c r="J1013" s="15"/>
      <c r="K1013" s="51"/>
      <c r="L1013" s="47"/>
      <c r="M1013" s="52"/>
      <c r="N1013" s="45"/>
      <c r="O1013" s="46"/>
      <c r="P1013" s="46"/>
      <c r="Q1013" s="45"/>
      <c r="R1013" s="53"/>
      <c r="S1013" s="53"/>
      <c r="T1013" s="46" t="s">
        <v>21</v>
      </c>
      <c r="U1013" s="17"/>
      <c r="V1013" s="34"/>
      <c r="W1013" s="1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7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5"/>
      <c r="BC1013" s="46"/>
      <c r="BD1013" s="47"/>
    </row>
    <row r="1014" spans="1:56" ht="15.75" customHeight="1" x14ac:dyDescent="0.3">
      <c r="A1014" s="51"/>
      <c r="B1014" s="47"/>
      <c r="C1014" s="51"/>
      <c r="D1014" s="15"/>
      <c r="E1014" s="15"/>
      <c r="F1014" s="15"/>
      <c r="G1014" s="15"/>
      <c r="H1014" s="15"/>
      <c r="I1014" s="15"/>
      <c r="J1014" s="15"/>
      <c r="K1014" s="51"/>
      <c r="L1014" s="47"/>
      <c r="M1014" s="52"/>
      <c r="N1014" s="45"/>
      <c r="O1014" s="46"/>
      <c r="P1014" s="46"/>
      <c r="Q1014" s="45"/>
      <c r="R1014" s="53"/>
      <c r="S1014" s="53"/>
      <c r="T1014" s="46"/>
      <c r="U1014" s="17"/>
      <c r="V1014" s="17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7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5"/>
      <c r="BC1014" s="46"/>
      <c r="BD1014" s="47"/>
    </row>
    <row r="1015" spans="1:56" ht="15.75" customHeight="1" x14ac:dyDescent="0.3">
      <c r="A1015" s="51" t="s">
        <v>1006</v>
      </c>
      <c r="B1015" s="70">
        <v>64200000</v>
      </c>
      <c r="C1015" s="51" t="s">
        <v>41</v>
      </c>
      <c r="D1015" s="15"/>
      <c r="E1015" s="15"/>
      <c r="F1015" s="15"/>
      <c r="G1015" s="15"/>
      <c r="H1015" s="15"/>
      <c r="I1015" s="15"/>
      <c r="J1015" s="15"/>
      <c r="K1015" s="51" t="s">
        <v>172</v>
      </c>
      <c r="L1015" s="47" t="s">
        <v>224</v>
      </c>
      <c r="M1015" s="52" t="s">
        <v>232</v>
      </c>
      <c r="N1015" s="45">
        <v>9054</v>
      </c>
      <c r="O1015" s="46" t="s">
        <v>23</v>
      </c>
      <c r="P1015" s="46" t="s">
        <v>23</v>
      </c>
      <c r="Q1015" s="45">
        <v>0</v>
      </c>
      <c r="R1015" s="53" t="s">
        <v>45</v>
      </c>
      <c r="S1015" s="53" t="s">
        <v>46</v>
      </c>
      <c r="T1015" s="46" t="s">
        <v>11</v>
      </c>
      <c r="U1015" s="17"/>
      <c r="V1015" s="34"/>
      <c r="W1015" s="1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7"/>
      <c r="AO1015" s="44">
        <f>SUM(W1015:W1016)</f>
        <v>58.91</v>
      </c>
      <c r="AP1015" s="44">
        <f>SUM(X1015:X1016)</f>
        <v>58.91</v>
      </c>
      <c r="AQ1015" s="44">
        <f>SUM(W1017:W1018)</f>
        <v>50.14</v>
      </c>
      <c r="AR1015" s="44">
        <f>SUM(X1017:X1018)</f>
        <v>106.63</v>
      </c>
      <c r="AS1015" s="44">
        <f>SUM(W1019:W1020)</f>
        <v>0</v>
      </c>
      <c r="AT1015" s="44">
        <f>SUM(X1019:X1020)</f>
        <v>0</v>
      </c>
      <c r="AU1015" s="44">
        <f>SUM(W1021:W1022)</f>
        <v>0</v>
      </c>
      <c r="AV1015" s="44">
        <f>SUM(X1021:X1022)</f>
        <v>0</v>
      </c>
      <c r="AW1015" s="44">
        <f>AO1015+AQ1015+AS1015+AU1015</f>
        <v>109.05</v>
      </c>
      <c r="AX1015" s="44">
        <f>AP1015+AR1015+AT1015+AV1015</f>
        <v>165.54</v>
      </c>
      <c r="AY1015" s="44">
        <f>N1015-AW1015</f>
        <v>8944.9500000000007</v>
      </c>
      <c r="AZ1015" s="44">
        <f>N1015-AX1015</f>
        <v>8888.4599999999991</v>
      </c>
      <c r="BA1015" s="44">
        <f>AW1015*100/N1015</f>
        <v>1.2044400265076209</v>
      </c>
      <c r="BB1015" s="45"/>
      <c r="BC1015" s="46" t="s">
        <v>233</v>
      </c>
      <c r="BD1015" s="47" t="s">
        <v>224</v>
      </c>
    </row>
    <row r="1016" spans="1:56" ht="15.75" customHeight="1" x14ac:dyDescent="0.3">
      <c r="A1016" s="51"/>
      <c r="B1016" s="70"/>
      <c r="C1016" s="51"/>
      <c r="D1016" s="15"/>
      <c r="E1016" s="15"/>
      <c r="F1016" s="15"/>
      <c r="G1016" s="15"/>
      <c r="H1016" s="15"/>
      <c r="I1016" s="15"/>
      <c r="J1016" s="15"/>
      <c r="K1016" s="51"/>
      <c r="L1016" s="47"/>
      <c r="M1016" s="52"/>
      <c r="N1016" s="45"/>
      <c r="O1016" s="46"/>
      <c r="P1016" s="46"/>
      <c r="Q1016" s="45"/>
      <c r="R1016" s="53"/>
      <c r="S1016" s="53"/>
      <c r="T1016" s="46"/>
      <c r="U1016" s="17" t="s">
        <v>260</v>
      </c>
      <c r="V1016" s="34" t="s">
        <v>258</v>
      </c>
      <c r="W1016" s="1">
        <v>58.91</v>
      </c>
      <c r="X1016" s="12">
        <v>58.91</v>
      </c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7" t="s">
        <v>245</v>
      </c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5"/>
      <c r="BC1016" s="46"/>
      <c r="BD1016" s="47"/>
    </row>
    <row r="1017" spans="1:56" ht="15.75" customHeight="1" x14ac:dyDescent="0.3">
      <c r="A1017" s="51"/>
      <c r="B1017" s="70"/>
      <c r="C1017" s="51"/>
      <c r="D1017" s="15"/>
      <c r="E1017" s="15"/>
      <c r="F1017" s="15"/>
      <c r="G1017" s="15"/>
      <c r="H1017" s="15"/>
      <c r="I1017" s="15"/>
      <c r="J1017" s="15"/>
      <c r="K1017" s="51"/>
      <c r="L1017" s="47"/>
      <c r="M1017" s="52"/>
      <c r="N1017" s="45"/>
      <c r="O1017" s="46"/>
      <c r="P1017" s="46"/>
      <c r="Q1017" s="45"/>
      <c r="R1017" s="53"/>
      <c r="S1017" s="53"/>
      <c r="T1017" s="46" t="s">
        <v>20</v>
      </c>
      <c r="U1017" s="17"/>
      <c r="V1017" s="34"/>
      <c r="W1017" s="1"/>
      <c r="X1017" s="1">
        <v>56.49</v>
      </c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7" t="s">
        <v>495</v>
      </c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5"/>
      <c r="BC1017" s="46"/>
      <c r="BD1017" s="47"/>
    </row>
    <row r="1018" spans="1:56" ht="15.75" customHeight="1" x14ac:dyDescent="0.3">
      <c r="A1018" s="51"/>
      <c r="B1018" s="70"/>
      <c r="C1018" s="51"/>
      <c r="D1018" s="15"/>
      <c r="E1018" s="15"/>
      <c r="F1018" s="15"/>
      <c r="G1018" s="15"/>
      <c r="H1018" s="15"/>
      <c r="I1018" s="15"/>
      <c r="J1018" s="15"/>
      <c r="K1018" s="51"/>
      <c r="L1018" s="47"/>
      <c r="M1018" s="52"/>
      <c r="N1018" s="45"/>
      <c r="O1018" s="46"/>
      <c r="P1018" s="46"/>
      <c r="Q1018" s="45"/>
      <c r="R1018" s="53"/>
      <c r="S1018" s="53"/>
      <c r="T1018" s="46"/>
      <c r="U1018" s="17" t="s">
        <v>955</v>
      </c>
      <c r="V1018" s="34" t="s">
        <v>895</v>
      </c>
      <c r="W1018" s="1">
        <v>50.14</v>
      </c>
      <c r="X1018" s="1">
        <v>50.14</v>
      </c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7" t="s">
        <v>956</v>
      </c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5"/>
      <c r="BC1018" s="46"/>
      <c r="BD1018" s="47"/>
    </row>
    <row r="1019" spans="1:56" ht="15.75" customHeight="1" x14ac:dyDescent="0.3">
      <c r="A1019" s="51"/>
      <c r="B1019" s="70"/>
      <c r="C1019" s="51"/>
      <c r="D1019" s="15"/>
      <c r="E1019" s="15"/>
      <c r="F1019" s="15"/>
      <c r="G1019" s="15"/>
      <c r="H1019" s="15"/>
      <c r="I1019" s="15"/>
      <c r="J1019" s="15"/>
      <c r="K1019" s="51"/>
      <c r="L1019" s="47"/>
      <c r="M1019" s="52"/>
      <c r="N1019" s="45"/>
      <c r="O1019" s="46"/>
      <c r="P1019" s="46"/>
      <c r="Q1019" s="45"/>
      <c r="R1019" s="53"/>
      <c r="S1019" s="53"/>
      <c r="T1019" s="46" t="s">
        <v>13</v>
      </c>
      <c r="U1019" s="17"/>
      <c r="V1019" s="34"/>
      <c r="W1019" s="1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7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5"/>
      <c r="BC1019" s="46"/>
      <c r="BD1019" s="47"/>
    </row>
    <row r="1020" spans="1:56" ht="15.75" customHeight="1" x14ac:dyDescent="0.3">
      <c r="A1020" s="51"/>
      <c r="B1020" s="70"/>
      <c r="C1020" s="51"/>
      <c r="D1020" s="15"/>
      <c r="E1020" s="15"/>
      <c r="F1020" s="15"/>
      <c r="G1020" s="15"/>
      <c r="H1020" s="15"/>
      <c r="I1020" s="15"/>
      <c r="J1020" s="15"/>
      <c r="K1020" s="51"/>
      <c r="L1020" s="47"/>
      <c r="M1020" s="52"/>
      <c r="N1020" s="45"/>
      <c r="O1020" s="46"/>
      <c r="P1020" s="46"/>
      <c r="Q1020" s="45"/>
      <c r="R1020" s="53"/>
      <c r="S1020" s="53"/>
      <c r="T1020" s="46"/>
      <c r="U1020" s="17"/>
      <c r="V1020" s="34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7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5"/>
      <c r="BC1020" s="46"/>
      <c r="BD1020" s="47"/>
    </row>
    <row r="1021" spans="1:56" ht="15.75" customHeight="1" x14ac:dyDescent="0.3">
      <c r="A1021" s="51"/>
      <c r="B1021" s="70"/>
      <c r="C1021" s="51"/>
      <c r="D1021" s="15"/>
      <c r="E1021" s="15"/>
      <c r="F1021" s="15"/>
      <c r="G1021" s="15"/>
      <c r="H1021" s="15"/>
      <c r="I1021" s="15"/>
      <c r="J1021" s="15"/>
      <c r="K1021" s="51"/>
      <c r="L1021" s="47"/>
      <c r="M1021" s="52"/>
      <c r="N1021" s="45"/>
      <c r="O1021" s="46"/>
      <c r="P1021" s="46"/>
      <c r="Q1021" s="45"/>
      <c r="R1021" s="53"/>
      <c r="S1021" s="53"/>
      <c r="T1021" s="46" t="s">
        <v>21</v>
      </c>
      <c r="U1021" s="17"/>
      <c r="V1021" s="34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7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5"/>
      <c r="BC1021" s="46"/>
      <c r="BD1021" s="47"/>
    </row>
    <row r="1022" spans="1:56" ht="21.75" customHeight="1" x14ac:dyDescent="0.3">
      <c r="A1022" s="51"/>
      <c r="B1022" s="70"/>
      <c r="C1022" s="51"/>
      <c r="D1022" s="15"/>
      <c r="E1022" s="15"/>
      <c r="F1022" s="15"/>
      <c r="G1022" s="15"/>
      <c r="H1022" s="15"/>
      <c r="I1022" s="15"/>
      <c r="J1022" s="15"/>
      <c r="K1022" s="51"/>
      <c r="L1022" s="47"/>
      <c r="M1022" s="52"/>
      <c r="N1022" s="45"/>
      <c r="O1022" s="46"/>
      <c r="P1022" s="46"/>
      <c r="Q1022" s="45"/>
      <c r="R1022" s="53"/>
      <c r="S1022" s="53"/>
      <c r="T1022" s="46"/>
      <c r="U1022" s="17"/>
      <c r="V1022" s="34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3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5"/>
      <c r="BC1022" s="46"/>
      <c r="BD1022" s="47"/>
    </row>
    <row r="1023" spans="1:56" ht="15.75" customHeight="1" x14ac:dyDescent="0.3">
      <c r="A1023" s="51" t="s">
        <v>1006</v>
      </c>
      <c r="B1023" s="70">
        <v>64200000</v>
      </c>
      <c r="C1023" s="51" t="s">
        <v>254</v>
      </c>
      <c r="D1023" s="15"/>
      <c r="E1023" s="15"/>
      <c r="F1023" s="15"/>
      <c r="G1023" s="15"/>
      <c r="H1023" s="15"/>
      <c r="I1023" s="15"/>
      <c r="J1023" s="15"/>
      <c r="K1023" s="51" t="s">
        <v>172</v>
      </c>
      <c r="L1023" s="47" t="s">
        <v>255</v>
      </c>
      <c r="M1023" s="52" t="s">
        <v>256</v>
      </c>
      <c r="N1023" s="45">
        <v>14999</v>
      </c>
      <c r="O1023" s="46" t="s">
        <v>23</v>
      </c>
      <c r="P1023" s="46" t="s">
        <v>23</v>
      </c>
      <c r="Q1023" s="45">
        <v>0</v>
      </c>
      <c r="R1023" s="53" t="s">
        <v>45</v>
      </c>
      <c r="S1023" s="53" t="s">
        <v>46</v>
      </c>
      <c r="T1023" s="46" t="s">
        <v>11</v>
      </c>
      <c r="U1023" s="17"/>
      <c r="V1023" s="34"/>
      <c r="W1023" s="1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7"/>
      <c r="AO1023" s="44">
        <f>SUM(W1023:W1024)</f>
        <v>12.72</v>
      </c>
      <c r="AP1023" s="44">
        <f>SUM(X1023:X1024)</f>
        <v>12.72</v>
      </c>
      <c r="AQ1023" s="44">
        <f>SUM(W1025:W1027)</f>
        <v>26.06</v>
      </c>
      <c r="AR1023" s="44">
        <f>SUM(X1025:X1027)</f>
        <v>37.99</v>
      </c>
      <c r="AS1023" s="44">
        <f>SUM(W1028:W1029)</f>
        <v>0</v>
      </c>
      <c r="AT1023" s="44">
        <f>SUM(X1028:X1029)</f>
        <v>0</v>
      </c>
      <c r="AU1023" s="44">
        <f>SUM(W1030:W1031)</f>
        <v>0</v>
      </c>
      <c r="AV1023" s="44">
        <f>SUM(X1030:X1031)</f>
        <v>0</v>
      </c>
      <c r="AW1023" s="44">
        <f>AO1023+AQ1023+AS1023+AU1023</f>
        <v>38.78</v>
      </c>
      <c r="AX1023" s="44">
        <f>AP1023+AR1023+AT1023+AV1023</f>
        <v>50.71</v>
      </c>
      <c r="AY1023" s="44">
        <f>N1023-AW1023</f>
        <v>14960.22</v>
      </c>
      <c r="AZ1023" s="44">
        <f>N1023-AX1023</f>
        <v>14948.29</v>
      </c>
      <c r="BA1023" s="44">
        <f>AW1023*100/N1023</f>
        <v>0.25855057003800253</v>
      </c>
      <c r="BB1023" s="45"/>
      <c r="BC1023" s="46" t="s">
        <v>257</v>
      </c>
      <c r="BD1023" s="47" t="s">
        <v>255</v>
      </c>
    </row>
    <row r="1024" spans="1:56" ht="15.75" customHeight="1" x14ac:dyDescent="0.3">
      <c r="A1024" s="51"/>
      <c r="B1024" s="70"/>
      <c r="C1024" s="51"/>
      <c r="D1024" s="15"/>
      <c r="E1024" s="15"/>
      <c r="F1024" s="15"/>
      <c r="G1024" s="15"/>
      <c r="H1024" s="15"/>
      <c r="I1024" s="15"/>
      <c r="J1024" s="15"/>
      <c r="K1024" s="51"/>
      <c r="L1024" s="47"/>
      <c r="M1024" s="52"/>
      <c r="N1024" s="45"/>
      <c r="O1024" s="46"/>
      <c r="P1024" s="46"/>
      <c r="Q1024" s="45"/>
      <c r="R1024" s="53"/>
      <c r="S1024" s="53"/>
      <c r="T1024" s="46"/>
      <c r="U1024" s="17" t="s">
        <v>259</v>
      </c>
      <c r="V1024" s="34" t="s">
        <v>258</v>
      </c>
      <c r="W1024" s="1">
        <v>12.72</v>
      </c>
      <c r="X1024" s="1">
        <v>12.72</v>
      </c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7" t="s">
        <v>245</v>
      </c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5"/>
      <c r="BC1024" s="46"/>
      <c r="BD1024" s="47"/>
    </row>
    <row r="1025" spans="1:56" ht="15.75" customHeight="1" x14ac:dyDescent="0.3">
      <c r="A1025" s="51"/>
      <c r="B1025" s="70"/>
      <c r="C1025" s="51"/>
      <c r="D1025" s="15"/>
      <c r="E1025" s="15"/>
      <c r="F1025" s="15"/>
      <c r="G1025" s="15"/>
      <c r="H1025" s="15"/>
      <c r="I1025" s="15"/>
      <c r="J1025" s="15"/>
      <c r="K1025" s="51"/>
      <c r="L1025" s="47"/>
      <c r="M1025" s="52"/>
      <c r="N1025" s="45"/>
      <c r="O1025" s="46"/>
      <c r="P1025" s="46"/>
      <c r="Q1025" s="45"/>
      <c r="R1025" s="53"/>
      <c r="S1025" s="53"/>
      <c r="T1025" s="46" t="s">
        <v>20</v>
      </c>
      <c r="U1025" s="17"/>
      <c r="V1025" s="34"/>
      <c r="W1025" s="1"/>
      <c r="X1025" s="1">
        <v>11.93</v>
      </c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7" t="s">
        <v>495</v>
      </c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5"/>
      <c r="BC1025" s="46"/>
      <c r="BD1025" s="47"/>
    </row>
    <row r="1026" spans="1:56" ht="15.75" customHeight="1" x14ac:dyDescent="0.3">
      <c r="A1026" s="51"/>
      <c r="B1026" s="70"/>
      <c r="C1026" s="51"/>
      <c r="D1026" s="15"/>
      <c r="E1026" s="15"/>
      <c r="F1026" s="15"/>
      <c r="G1026" s="15"/>
      <c r="H1026" s="15"/>
      <c r="I1026" s="15"/>
      <c r="J1026" s="15"/>
      <c r="K1026" s="51"/>
      <c r="L1026" s="47"/>
      <c r="M1026" s="52"/>
      <c r="N1026" s="45"/>
      <c r="O1026" s="46"/>
      <c r="P1026" s="46"/>
      <c r="Q1026" s="45"/>
      <c r="R1026" s="53"/>
      <c r="S1026" s="53"/>
      <c r="T1026" s="46"/>
      <c r="U1026" s="17" t="s">
        <v>952</v>
      </c>
      <c r="V1026" s="34" t="s">
        <v>936</v>
      </c>
      <c r="W1026" s="1">
        <v>13.53</v>
      </c>
      <c r="X1026" s="1">
        <v>13.53</v>
      </c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7" t="s">
        <v>954</v>
      </c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5"/>
      <c r="BC1026" s="46"/>
      <c r="BD1026" s="47"/>
    </row>
    <row r="1027" spans="1:56" ht="15.75" customHeight="1" x14ac:dyDescent="0.3">
      <c r="A1027" s="51"/>
      <c r="B1027" s="70"/>
      <c r="C1027" s="51"/>
      <c r="D1027" s="15"/>
      <c r="E1027" s="15"/>
      <c r="F1027" s="15"/>
      <c r="G1027" s="15"/>
      <c r="H1027" s="15"/>
      <c r="I1027" s="15"/>
      <c r="J1027" s="15"/>
      <c r="K1027" s="51"/>
      <c r="L1027" s="47"/>
      <c r="M1027" s="52"/>
      <c r="N1027" s="45"/>
      <c r="O1027" s="46"/>
      <c r="P1027" s="46"/>
      <c r="Q1027" s="45"/>
      <c r="R1027" s="53"/>
      <c r="S1027" s="53"/>
      <c r="T1027" s="46"/>
      <c r="U1027" s="17" t="s">
        <v>742</v>
      </c>
      <c r="V1027" s="34" t="s">
        <v>632</v>
      </c>
      <c r="W1027" s="1">
        <v>12.53</v>
      </c>
      <c r="X1027" s="1">
        <v>12.53</v>
      </c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7" t="s">
        <v>694</v>
      </c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5"/>
      <c r="BC1027" s="46"/>
      <c r="BD1027" s="47"/>
    </row>
    <row r="1028" spans="1:56" ht="15.75" customHeight="1" x14ac:dyDescent="0.3">
      <c r="A1028" s="51"/>
      <c r="B1028" s="70"/>
      <c r="C1028" s="51"/>
      <c r="D1028" s="15"/>
      <c r="E1028" s="15"/>
      <c r="F1028" s="15"/>
      <c r="G1028" s="15"/>
      <c r="H1028" s="15"/>
      <c r="I1028" s="15"/>
      <c r="J1028" s="15"/>
      <c r="K1028" s="51"/>
      <c r="L1028" s="47"/>
      <c r="M1028" s="52"/>
      <c r="N1028" s="45"/>
      <c r="O1028" s="46"/>
      <c r="P1028" s="46"/>
      <c r="Q1028" s="45"/>
      <c r="R1028" s="53"/>
      <c r="S1028" s="53"/>
      <c r="T1028" s="46" t="s">
        <v>13</v>
      </c>
      <c r="U1028" s="17"/>
      <c r="V1028" s="34"/>
      <c r="W1028" s="1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7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5"/>
      <c r="BC1028" s="46"/>
      <c r="BD1028" s="47"/>
    </row>
    <row r="1029" spans="1:56" ht="15.75" customHeight="1" x14ac:dyDescent="0.3">
      <c r="A1029" s="51"/>
      <c r="B1029" s="70"/>
      <c r="C1029" s="51"/>
      <c r="D1029" s="15"/>
      <c r="E1029" s="15"/>
      <c r="F1029" s="15"/>
      <c r="G1029" s="15"/>
      <c r="H1029" s="15"/>
      <c r="I1029" s="15"/>
      <c r="J1029" s="15"/>
      <c r="K1029" s="51"/>
      <c r="L1029" s="47"/>
      <c r="M1029" s="52"/>
      <c r="N1029" s="45"/>
      <c r="O1029" s="46"/>
      <c r="P1029" s="46"/>
      <c r="Q1029" s="45"/>
      <c r="R1029" s="53"/>
      <c r="S1029" s="53"/>
      <c r="T1029" s="46"/>
      <c r="U1029" s="17"/>
      <c r="V1029" s="34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7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5"/>
      <c r="BC1029" s="46"/>
      <c r="BD1029" s="47"/>
    </row>
    <row r="1030" spans="1:56" ht="15.75" customHeight="1" x14ac:dyDescent="0.3">
      <c r="A1030" s="51"/>
      <c r="B1030" s="70"/>
      <c r="C1030" s="51"/>
      <c r="D1030" s="15"/>
      <c r="E1030" s="15"/>
      <c r="F1030" s="15"/>
      <c r="G1030" s="15"/>
      <c r="H1030" s="15"/>
      <c r="I1030" s="15"/>
      <c r="J1030" s="15"/>
      <c r="K1030" s="51"/>
      <c r="L1030" s="47"/>
      <c r="M1030" s="52"/>
      <c r="N1030" s="45"/>
      <c r="O1030" s="46"/>
      <c r="P1030" s="46"/>
      <c r="Q1030" s="45"/>
      <c r="R1030" s="53"/>
      <c r="S1030" s="53"/>
      <c r="T1030" s="46" t="s">
        <v>21</v>
      </c>
      <c r="U1030" s="17"/>
      <c r="V1030" s="34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7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5"/>
      <c r="BC1030" s="46"/>
      <c r="BD1030" s="47"/>
    </row>
    <row r="1031" spans="1:56" ht="15.75" customHeight="1" x14ac:dyDescent="0.3">
      <c r="A1031" s="51"/>
      <c r="B1031" s="70"/>
      <c r="C1031" s="51"/>
      <c r="D1031" s="15"/>
      <c r="E1031" s="15"/>
      <c r="F1031" s="15"/>
      <c r="G1031" s="15"/>
      <c r="H1031" s="15"/>
      <c r="I1031" s="15"/>
      <c r="J1031" s="15"/>
      <c r="K1031" s="51"/>
      <c r="L1031" s="47"/>
      <c r="M1031" s="52"/>
      <c r="N1031" s="45"/>
      <c r="O1031" s="46"/>
      <c r="P1031" s="46"/>
      <c r="Q1031" s="45"/>
      <c r="R1031" s="53"/>
      <c r="S1031" s="53"/>
      <c r="T1031" s="46"/>
      <c r="U1031" s="17"/>
      <c r="V1031" s="34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7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5"/>
      <c r="BC1031" s="46"/>
      <c r="BD1031" s="47"/>
    </row>
    <row r="1032" spans="1:56" ht="15.75" customHeight="1" x14ac:dyDescent="0.3">
      <c r="A1032" s="51" t="s">
        <v>30</v>
      </c>
      <c r="B1032" s="47">
        <v>64200000</v>
      </c>
      <c r="C1032" s="51" t="s">
        <v>341</v>
      </c>
      <c r="D1032" s="15"/>
      <c r="E1032" s="15"/>
      <c r="F1032" s="15"/>
      <c r="G1032" s="15"/>
      <c r="H1032" s="15"/>
      <c r="I1032" s="15"/>
      <c r="J1032" s="15"/>
      <c r="K1032" s="51" t="s">
        <v>1069</v>
      </c>
      <c r="L1032" s="47" t="s">
        <v>362</v>
      </c>
      <c r="M1032" s="52" t="s">
        <v>363</v>
      </c>
      <c r="N1032" s="45">
        <v>60</v>
      </c>
      <c r="O1032" s="46" t="s">
        <v>23</v>
      </c>
      <c r="P1032" s="46" t="s">
        <v>23</v>
      </c>
      <c r="Q1032" s="45">
        <v>0</v>
      </c>
      <c r="R1032" s="53" t="s">
        <v>339</v>
      </c>
      <c r="S1032" s="53" t="s">
        <v>340</v>
      </c>
      <c r="T1032" s="46" t="s">
        <v>11</v>
      </c>
      <c r="U1032" s="17"/>
      <c r="V1032" s="34" t="s">
        <v>428</v>
      </c>
      <c r="W1032" s="1">
        <v>60</v>
      </c>
      <c r="X1032" s="12">
        <v>60</v>
      </c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7" t="s">
        <v>429</v>
      </c>
      <c r="AO1032" s="44">
        <f t="shared" ref="AO1032" si="367">SUM(W1032:W1033)</f>
        <v>60</v>
      </c>
      <c r="AP1032" s="44">
        <f t="shared" ref="AP1032" si="368">SUM(X1032:X1033)</f>
        <v>60</v>
      </c>
      <c r="AQ1032" s="44">
        <f t="shared" ref="AQ1032" si="369">SUM(W1034:W1035)</f>
        <v>0</v>
      </c>
      <c r="AR1032" s="44">
        <f t="shared" ref="AR1032" si="370">SUM(X1034:X1035)</f>
        <v>0</v>
      </c>
      <c r="AS1032" s="44">
        <f t="shared" ref="AS1032" si="371">SUM(W1036:W1037)</f>
        <v>0</v>
      </c>
      <c r="AT1032" s="44">
        <f t="shared" ref="AT1032" si="372">SUM(X1036:X1037)</f>
        <v>0</v>
      </c>
      <c r="AU1032" s="44">
        <f t="shared" ref="AU1032" si="373">SUM(W1038:W1039)</f>
        <v>0</v>
      </c>
      <c r="AV1032" s="44">
        <f t="shared" ref="AV1032" si="374">SUM(X1038:X1039)</f>
        <v>0</v>
      </c>
      <c r="AW1032" s="44">
        <f t="shared" ref="AW1032" si="375">AO1032+AQ1032+AS1032+AU1032</f>
        <v>60</v>
      </c>
      <c r="AX1032" s="44">
        <f t="shared" ref="AX1032" si="376">AP1032+AR1032+AT1032+AV1032</f>
        <v>60</v>
      </c>
      <c r="AY1032" s="44">
        <f>N1032-AW1032</f>
        <v>0</v>
      </c>
      <c r="AZ1032" s="44">
        <f>N1032-AX1032</f>
        <v>0</v>
      </c>
      <c r="BA1032" s="44">
        <f>AW1032*100/N1032</f>
        <v>100</v>
      </c>
      <c r="BB1032" s="45"/>
      <c r="BC1032" s="46" t="s">
        <v>344</v>
      </c>
      <c r="BD1032" s="47" t="s">
        <v>362</v>
      </c>
    </row>
    <row r="1033" spans="1:56" ht="15.75" customHeight="1" x14ac:dyDescent="0.3">
      <c r="A1033" s="51"/>
      <c r="B1033" s="47"/>
      <c r="C1033" s="51"/>
      <c r="D1033" s="15"/>
      <c r="E1033" s="15"/>
      <c r="F1033" s="15"/>
      <c r="G1033" s="15"/>
      <c r="H1033" s="15"/>
      <c r="I1033" s="15"/>
      <c r="J1033" s="15"/>
      <c r="K1033" s="51"/>
      <c r="L1033" s="47"/>
      <c r="M1033" s="52"/>
      <c r="N1033" s="45"/>
      <c r="O1033" s="46"/>
      <c r="P1033" s="46"/>
      <c r="Q1033" s="45"/>
      <c r="R1033" s="53"/>
      <c r="S1033" s="53"/>
      <c r="T1033" s="46"/>
      <c r="U1033" s="17"/>
      <c r="V1033" s="34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3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5"/>
      <c r="BC1033" s="46"/>
      <c r="BD1033" s="47"/>
    </row>
    <row r="1034" spans="1:56" ht="15.75" customHeight="1" x14ac:dyDescent="0.3">
      <c r="A1034" s="51"/>
      <c r="B1034" s="47"/>
      <c r="C1034" s="51"/>
      <c r="D1034" s="15"/>
      <c r="E1034" s="15"/>
      <c r="F1034" s="15"/>
      <c r="G1034" s="15"/>
      <c r="H1034" s="15"/>
      <c r="I1034" s="15"/>
      <c r="J1034" s="15"/>
      <c r="K1034" s="51"/>
      <c r="L1034" s="47"/>
      <c r="M1034" s="52"/>
      <c r="N1034" s="45"/>
      <c r="O1034" s="46"/>
      <c r="P1034" s="46"/>
      <c r="Q1034" s="45"/>
      <c r="R1034" s="53"/>
      <c r="S1034" s="53"/>
      <c r="T1034" s="46" t="s">
        <v>20</v>
      </c>
      <c r="U1034" s="17"/>
      <c r="V1034" s="34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7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5"/>
      <c r="BC1034" s="46"/>
      <c r="BD1034" s="47"/>
    </row>
    <row r="1035" spans="1:56" ht="15.75" customHeight="1" x14ac:dyDescent="0.3">
      <c r="A1035" s="51"/>
      <c r="B1035" s="47"/>
      <c r="C1035" s="51"/>
      <c r="D1035" s="15"/>
      <c r="E1035" s="15"/>
      <c r="F1035" s="15"/>
      <c r="G1035" s="15"/>
      <c r="H1035" s="15"/>
      <c r="I1035" s="15"/>
      <c r="J1035" s="15"/>
      <c r="K1035" s="51"/>
      <c r="L1035" s="47"/>
      <c r="M1035" s="52"/>
      <c r="N1035" s="45"/>
      <c r="O1035" s="46"/>
      <c r="P1035" s="46"/>
      <c r="Q1035" s="45"/>
      <c r="R1035" s="53"/>
      <c r="S1035" s="53"/>
      <c r="T1035" s="46"/>
      <c r="U1035" s="17"/>
      <c r="V1035" s="34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7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5"/>
      <c r="BC1035" s="46"/>
      <c r="BD1035" s="47"/>
    </row>
    <row r="1036" spans="1:56" ht="15.75" customHeight="1" x14ac:dyDescent="0.3">
      <c r="A1036" s="51"/>
      <c r="B1036" s="47"/>
      <c r="C1036" s="51"/>
      <c r="D1036" s="15"/>
      <c r="E1036" s="15"/>
      <c r="F1036" s="15"/>
      <c r="G1036" s="15"/>
      <c r="H1036" s="15"/>
      <c r="I1036" s="15"/>
      <c r="J1036" s="15"/>
      <c r="K1036" s="51"/>
      <c r="L1036" s="47"/>
      <c r="M1036" s="52"/>
      <c r="N1036" s="45"/>
      <c r="O1036" s="46"/>
      <c r="P1036" s="46"/>
      <c r="Q1036" s="45"/>
      <c r="R1036" s="53"/>
      <c r="S1036" s="53"/>
      <c r="T1036" s="46" t="s">
        <v>13</v>
      </c>
      <c r="U1036" s="17"/>
      <c r="V1036" s="34"/>
      <c r="W1036" s="1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7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5"/>
      <c r="BC1036" s="46"/>
      <c r="BD1036" s="47"/>
    </row>
    <row r="1037" spans="1:56" ht="15.75" customHeight="1" x14ac:dyDescent="0.3">
      <c r="A1037" s="51"/>
      <c r="B1037" s="47"/>
      <c r="C1037" s="51"/>
      <c r="D1037" s="15"/>
      <c r="E1037" s="15"/>
      <c r="F1037" s="15"/>
      <c r="G1037" s="15"/>
      <c r="H1037" s="15"/>
      <c r="I1037" s="15"/>
      <c r="J1037" s="15"/>
      <c r="K1037" s="51"/>
      <c r="L1037" s="47"/>
      <c r="M1037" s="52"/>
      <c r="N1037" s="45"/>
      <c r="O1037" s="46"/>
      <c r="P1037" s="46"/>
      <c r="Q1037" s="45"/>
      <c r="R1037" s="53"/>
      <c r="S1037" s="53"/>
      <c r="T1037" s="46"/>
      <c r="U1037" s="17"/>
      <c r="V1037" s="34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7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5"/>
      <c r="BC1037" s="46"/>
      <c r="BD1037" s="47"/>
    </row>
    <row r="1038" spans="1:56" ht="15.75" customHeight="1" x14ac:dyDescent="0.3">
      <c r="A1038" s="51"/>
      <c r="B1038" s="47"/>
      <c r="C1038" s="51"/>
      <c r="D1038" s="15"/>
      <c r="E1038" s="15"/>
      <c r="F1038" s="15"/>
      <c r="G1038" s="15"/>
      <c r="H1038" s="15"/>
      <c r="I1038" s="15"/>
      <c r="J1038" s="15"/>
      <c r="K1038" s="51"/>
      <c r="L1038" s="47"/>
      <c r="M1038" s="52"/>
      <c r="N1038" s="45"/>
      <c r="O1038" s="46"/>
      <c r="P1038" s="46"/>
      <c r="Q1038" s="45"/>
      <c r="R1038" s="53"/>
      <c r="S1038" s="53"/>
      <c r="T1038" s="46" t="s">
        <v>21</v>
      </c>
      <c r="U1038" s="17"/>
      <c r="V1038" s="34"/>
      <c r="W1038" s="1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7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5"/>
      <c r="BC1038" s="46"/>
      <c r="BD1038" s="47"/>
    </row>
    <row r="1039" spans="1:56" ht="15.75" customHeight="1" x14ac:dyDescent="0.3">
      <c r="A1039" s="51"/>
      <c r="B1039" s="47"/>
      <c r="C1039" s="51"/>
      <c r="D1039" s="15"/>
      <c r="E1039" s="15"/>
      <c r="F1039" s="15"/>
      <c r="G1039" s="15"/>
      <c r="H1039" s="15"/>
      <c r="I1039" s="15"/>
      <c r="J1039" s="15"/>
      <c r="K1039" s="51"/>
      <c r="L1039" s="47"/>
      <c r="M1039" s="52"/>
      <c r="N1039" s="45"/>
      <c r="O1039" s="46"/>
      <c r="P1039" s="46"/>
      <c r="Q1039" s="45"/>
      <c r="R1039" s="53"/>
      <c r="S1039" s="53"/>
      <c r="T1039" s="46"/>
      <c r="U1039" s="17"/>
      <c r="V1039" s="17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7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5"/>
      <c r="BC1039" s="46"/>
      <c r="BD1039" s="47"/>
    </row>
    <row r="1040" spans="1:56" ht="15.75" customHeight="1" x14ac:dyDescent="0.3">
      <c r="A1040" s="51" t="s">
        <v>30</v>
      </c>
      <c r="B1040" s="47">
        <v>71900000</v>
      </c>
      <c r="C1040" s="51" t="s">
        <v>327</v>
      </c>
      <c r="D1040" s="15"/>
      <c r="E1040" s="15"/>
      <c r="F1040" s="15"/>
      <c r="G1040" s="15"/>
      <c r="H1040" s="15"/>
      <c r="I1040" s="15"/>
      <c r="J1040" s="15"/>
      <c r="K1040" s="51" t="s">
        <v>417</v>
      </c>
      <c r="L1040" s="47" t="s">
        <v>356</v>
      </c>
      <c r="M1040" s="52" t="s">
        <v>329</v>
      </c>
      <c r="N1040" s="45">
        <v>135</v>
      </c>
      <c r="O1040" s="46" t="s">
        <v>23</v>
      </c>
      <c r="P1040" s="46" t="s">
        <v>23</v>
      </c>
      <c r="Q1040" s="45">
        <v>0</v>
      </c>
      <c r="R1040" s="75">
        <v>43522</v>
      </c>
      <c r="S1040" s="53" t="s">
        <v>86</v>
      </c>
      <c r="T1040" s="46" t="s">
        <v>11</v>
      </c>
      <c r="U1040" s="17" t="s">
        <v>431</v>
      </c>
      <c r="V1040" s="34" t="s">
        <v>210</v>
      </c>
      <c r="W1040" s="1">
        <v>135</v>
      </c>
      <c r="X1040" s="12">
        <v>135</v>
      </c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7" t="s">
        <v>420</v>
      </c>
      <c r="AO1040" s="44">
        <f>SUM(W1040:W1041)</f>
        <v>135</v>
      </c>
      <c r="AP1040" s="44">
        <f>SUM(X1040:X1041)</f>
        <v>135</v>
      </c>
      <c r="AQ1040" s="44">
        <f>SUM(W1042:W1043)</f>
        <v>0</v>
      </c>
      <c r="AR1040" s="44">
        <f>SUM(X1042:X1043)</f>
        <v>0</v>
      </c>
      <c r="AS1040" s="44">
        <f>SUM(W1044:W1045)</f>
        <v>0</v>
      </c>
      <c r="AT1040" s="44">
        <f>SUM(X1044:X1045)</f>
        <v>0</v>
      </c>
      <c r="AU1040" s="44">
        <f>SUM(W1046:W1047)</f>
        <v>0</v>
      </c>
      <c r="AV1040" s="44">
        <f>SUM(X1046:X1047)</f>
        <v>0</v>
      </c>
      <c r="AW1040" s="44">
        <f>AO1040+AQ1040+AS1040+AU1040</f>
        <v>135</v>
      </c>
      <c r="AX1040" s="44">
        <f>AP1040+AR1040+AT1040+AV1040</f>
        <v>135</v>
      </c>
      <c r="AY1040" s="44">
        <f>N1040-AW1040</f>
        <v>0</v>
      </c>
      <c r="AZ1040" s="44">
        <f>N1040-AX1040</f>
        <v>0</v>
      </c>
      <c r="BA1040" s="44">
        <f>AW1040*100/N1040</f>
        <v>100</v>
      </c>
      <c r="BB1040" s="45" t="s">
        <v>116</v>
      </c>
      <c r="BC1040" s="46" t="s">
        <v>328</v>
      </c>
      <c r="BD1040" s="47" t="s">
        <v>356</v>
      </c>
    </row>
    <row r="1041" spans="1:56" ht="15.75" customHeight="1" x14ac:dyDescent="0.3">
      <c r="A1041" s="51"/>
      <c r="B1041" s="47"/>
      <c r="C1041" s="51"/>
      <c r="D1041" s="15"/>
      <c r="E1041" s="15"/>
      <c r="F1041" s="15"/>
      <c r="G1041" s="15"/>
      <c r="H1041" s="15"/>
      <c r="I1041" s="15"/>
      <c r="J1041" s="15"/>
      <c r="K1041" s="51"/>
      <c r="L1041" s="47"/>
      <c r="M1041" s="52"/>
      <c r="N1041" s="45"/>
      <c r="O1041" s="46"/>
      <c r="P1041" s="46"/>
      <c r="Q1041" s="45"/>
      <c r="R1041" s="53"/>
      <c r="S1041" s="53"/>
      <c r="T1041" s="46"/>
      <c r="U1041" s="17"/>
      <c r="V1041" s="34"/>
      <c r="W1041" s="1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7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5"/>
      <c r="BC1041" s="46"/>
      <c r="BD1041" s="47"/>
    </row>
    <row r="1042" spans="1:56" ht="15.75" customHeight="1" x14ac:dyDescent="0.3">
      <c r="A1042" s="51"/>
      <c r="B1042" s="47"/>
      <c r="C1042" s="51"/>
      <c r="D1042" s="15"/>
      <c r="E1042" s="15"/>
      <c r="F1042" s="15"/>
      <c r="G1042" s="15"/>
      <c r="H1042" s="15"/>
      <c r="I1042" s="15"/>
      <c r="J1042" s="15"/>
      <c r="K1042" s="51"/>
      <c r="L1042" s="47"/>
      <c r="M1042" s="52"/>
      <c r="N1042" s="45"/>
      <c r="O1042" s="46"/>
      <c r="P1042" s="46"/>
      <c r="Q1042" s="45"/>
      <c r="R1042" s="53"/>
      <c r="S1042" s="53"/>
      <c r="T1042" s="46" t="s">
        <v>20</v>
      </c>
      <c r="U1042" s="17"/>
      <c r="V1042" s="34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7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5"/>
      <c r="BC1042" s="46"/>
      <c r="BD1042" s="47"/>
    </row>
    <row r="1043" spans="1:56" ht="15.75" customHeight="1" x14ac:dyDescent="0.3">
      <c r="A1043" s="51"/>
      <c r="B1043" s="47"/>
      <c r="C1043" s="51"/>
      <c r="D1043" s="15"/>
      <c r="E1043" s="15"/>
      <c r="F1043" s="15"/>
      <c r="G1043" s="15"/>
      <c r="H1043" s="15"/>
      <c r="I1043" s="15"/>
      <c r="J1043" s="15"/>
      <c r="K1043" s="51"/>
      <c r="L1043" s="47"/>
      <c r="M1043" s="52"/>
      <c r="N1043" s="45"/>
      <c r="O1043" s="46"/>
      <c r="P1043" s="46"/>
      <c r="Q1043" s="45"/>
      <c r="R1043" s="53"/>
      <c r="S1043" s="53"/>
      <c r="T1043" s="46"/>
      <c r="U1043" s="17"/>
      <c r="V1043" s="34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7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5"/>
      <c r="BC1043" s="46"/>
      <c r="BD1043" s="47"/>
    </row>
    <row r="1044" spans="1:56" ht="15.75" customHeight="1" x14ac:dyDescent="0.3">
      <c r="A1044" s="51"/>
      <c r="B1044" s="47"/>
      <c r="C1044" s="51"/>
      <c r="D1044" s="15"/>
      <c r="E1044" s="15"/>
      <c r="F1044" s="15"/>
      <c r="G1044" s="15"/>
      <c r="H1044" s="15"/>
      <c r="I1044" s="15"/>
      <c r="J1044" s="15"/>
      <c r="K1044" s="51"/>
      <c r="L1044" s="47"/>
      <c r="M1044" s="52"/>
      <c r="N1044" s="45"/>
      <c r="O1044" s="46"/>
      <c r="P1044" s="46"/>
      <c r="Q1044" s="45"/>
      <c r="R1044" s="53"/>
      <c r="S1044" s="53"/>
      <c r="T1044" s="46" t="s">
        <v>13</v>
      </c>
      <c r="U1044" s="17"/>
      <c r="V1044" s="34"/>
      <c r="W1044" s="1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7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5"/>
      <c r="BC1044" s="46"/>
      <c r="BD1044" s="47"/>
    </row>
    <row r="1045" spans="1:56" ht="15.75" customHeight="1" x14ac:dyDescent="0.3">
      <c r="A1045" s="51"/>
      <c r="B1045" s="47"/>
      <c r="C1045" s="51"/>
      <c r="D1045" s="15"/>
      <c r="E1045" s="15"/>
      <c r="F1045" s="15"/>
      <c r="G1045" s="15"/>
      <c r="H1045" s="15"/>
      <c r="I1045" s="15"/>
      <c r="J1045" s="15"/>
      <c r="K1045" s="51"/>
      <c r="L1045" s="47"/>
      <c r="M1045" s="52"/>
      <c r="N1045" s="45"/>
      <c r="O1045" s="46"/>
      <c r="P1045" s="46"/>
      <c r="Q1045" s="45"/>
      <c r="R1045" s="53"/>
      <c r="S1045" s="53"/>
      <c r="T1045" s="46"/>
      <c r="U1045" s="17"/>
      <c r="V1045" s="34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3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5"/>
      <c r="BC1045" s="46"/>
      <c r="BD1045" s="47"/>
    </row>
    <row r="1046" spans="1:56" ht="15.75" customHeight="1" x14ac:dyDescent="0.3">
      <c r="A1046" s="51"/>
      <c r="B1046" s="47"/>
      <c r="C1046" s="51"/>
      <c r="D1046" s="15"/>
      <c r="E1046" s="15"/>
      <c r="F1046" s="15"/>
      <c r="G1046" s="15"/>
      <c r="H1046" s="15"/>
      <c r="I1046" s="15"/>
      <c r="J1046" s="15"/>
      <c r="K1046" s="51"/>
      <c r="L1046" s="47"/>
      <c r="M1046" s="52"/>
      <c r="N1046" s="45"/>
      <c r="O1046" s="46"/>
      <c r="P1046" s="46"/>
      <c r="Q1046" s="45"/>
      <c r="R1046" s="53"/>
      <c r="S1046" s="53"/>
      <c r="T1046" s="46" t="s">
        <v>21</v>
      </c>
      <c r="U1046" s="17"/>
      <c r="V1046" s="34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7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5"/>
      <c r="BC1046" s="46"/>
      <c r="BD1046" s="47"/>
    </row>
    <row r="1047" spans="1:56" ht="15.75" customHeight="1" x14ac:dyDescent="0.3">
      <c r="A1047" s="51"/>
      <c r="B1047" s="47"/>
      <c r="C1047" s="51"/>
      <c r="D1047" s="15"/>
      <c r="E1047" s="15"/>
      <c r="F1047" s="15"/>
      <c r="G1047" s="15"/>
      <c r="H1047" s="15"/>
      <c r="I1047" s="15"/>
      <c r="J1047" s="15"/>
      <c r="K1047" s="51"/>
      <c r="L1047" s="47"/>
      <c r="M1047" s="52"/>
      <c r="N1047" s="45"/>
      <c r="O1047" s="46"/>
      <c r="P1047" s="46"/>
      <c r="Q1047" s="45"/>
      <c r="R1047" s="53"/>
      <c r="S1047" s="53"/>
      <c r="T1047" s="46"/>
      <c r="U1047" s="17"/>
      <c r="V1047" s="17"/>
      <c r="W1047" s="12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7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5"/>
      <c r="BC1047" s="46"/>
      <c r="BD1047" s="47"/>
    </row>
    <row r="1048" spans="1:56" ht="15.75" customHeight="1" x14ac:dyDescent="0.3">
      <c r="A1048" s="51" t="s">
        <v>30</v>
      </c>
      <c r="B1048" s="47">
        <v>71900000</v>
      </c>
      <c r="C1048" s="51" t="s">
        <v>324</v>
      </c>
      <c r="D1048" s="15"/>
      <c r="E1048" s="15"/>
      <c r="F1048" s="15"/>
      <c r="G1048" s="15"/>
      <c r="H1048" s="15"/>
      <c r="I1048" s="15"/>
      <c r="J1048" s="15"/>
      <c r="K1048" s="51" t="s">
        <v>417</v>
      </c>
      <c r="L1048" s="47" t="s">
        <v>355</v>
      </c>
      <c r="M1048" s="52" t="s">
        <v>325</v>
      </c>
      <c r="N1048" s="45">
        <v>222</v>
      </c>
      <c r="O1048" s="46" t="s">
        <v>23</v>
      </c>
      <c r="P1048" s="46" t="s">
        <v>23</v>
      </c>
      <c r="Q1048" s="45">
        <v>0</v>
      </c>
      <c r="R1048" s="75">
        <v>43522</v>
      </c>
      <c r="S1048" s="53" t="s">
        <v>86</v>
      </c>
      <c r="T1048" s="46" t="s">
        <v>11</v>
      </c>
      <c r="U1048" s="17" t="s">
        <v>431</v>
      </c>
      <c r="V1048" s="34" t="s">
        <v>417</v>
      </c>
      <c r="W1048" s="1">
        <v>222</v>
      </c>
      <c r="X1048" s="12">
        <v>222</v>
      </c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7" t="s">
        <v>432</v>
      </c>
      <c r="AO1048" s="44">
        <f>SUM(W1048:W1049)</f>
        <v>222</v>
      </c>
      <c r="AP1048" s="44">
        <f>SUM(X1048:X1049)</f>
        <v>222</v>
      </c>
      <c r="AQ1048" s="44">
        <f>SUM(W1050:W1051)</f>
        <v>0</v>
      </c>
      <c r="AR1048" s="44">
        <f>SUM(X1050:X1051)</f>
        <v>0</v>
      </c>
      <c r="AS1048" s="44">
        <f>SUM(W1052:W1053)</f>
        <v>0</v>
      </c>
      <c r="AT1048" s="44">
        <f>SUM(X1052:X1053)</f>
        <v>0</v>
      </c>
      <c r="AU1048" s="44">
        <f>SUM(W1054:W1055)</f>
        <v>0</v>
      </c>
      <c r="AV1048" s="44">
        <f>SUM(X1054:X1055)</f>
        <v>0</v>
      </c>
      <c r="AW1048" s="44">
        <f>AO1048+AQ1048+AS1048+AU1048</f>
        <v>222</v>
      </c>
      <c r="AX1048" s="44">
        <f>AP1048+AR1048+AT1048+AV1048</f>
        <v>222</v>
      </c>
      <c r="AY1048" s="44">
        <f>N1048-AW1048</f>
        <v>0</v>
      </c>
      <c r="AZ1048" s="44">
        <f>N1048-AX1048</f>
        <v>0</v>
      </c>
      <c r="BA1048" s="44">
        <f>AW1048*100/N1048</f>
        <v>100</v>
      </c>
      <c r="BB1048" s="45" t="s">
        <v>116</v>
      </c>
      <c r="BC1048" s="46" t="s">
        <v>326</v>
      </c>
      <c r="BD1048" s="47" t="s">
        <v>355</v>
      </c>
    </row>
    <row r="1049" spans="1:56" ht="15.75" customHeight="1" x14ac:dyDescent="0.3">
      <c r="A1049" s="51"/>
      <c r="B1049" s="47"/>
      <c r="C1049" s="51"/>
      <c r="D1049" s="15"/>
      <c r="E1049" s="15"/>
      <c r="F1049" s="15"/>
      <c r="G1049" s="15"/>
      <c r="H1049" s="15"/>
      <c r="I1049" s="15"/>
      <c r="J1049" s="15"/>
      <c r="K1049" s="51"/>
      <c r="L1049" s="47"/>
      <c r="M1049" s="52"/>
      <c r="N1049" s="45"/>
      <c r="O1049" s="46"/>
      <c r="P1049" s="46"/>
      <c r="Q1049" s="45"/>
      <c r="R1049" s="53"/>
      <c r="S1049" s="53"/>
      <c r="T1049" s="46"/>
      <c r="U1049" s="17"/>
      <c r="V1049" s="34"/>
      <c r="W1049" s="1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7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5"/>
      <c r="BC1049" s="46"/>
      <c r="BD1049" s="47"/>
    </row>
    <row r="1050" spans="1:56" ht="15.75" customHeight="1" x14ac:dyDescent="0.3">
      <c r="A1050" s="51"/>
      <c r="B1050" s="47"/>
      <c r="C1050" s="51"/>
      <c r="D1050" s="15"/>
      <c r="E1050" s="15"/>
      <c r="F1050" s="15"/>
      <c r="G1050" s="15"/>
      <c r="H1050" s="15"/>
      <c r="I1050" s="15"/>
      <c r="J1050" s="15"/>
      <c r="K1050" s="51"/>
      <c r="L1050" s="47"/>
      <c r="M1050" s="52"/>
      <c r="N1050" s="45"/>
      <c r="O1050" s="46"/>
      <c r="P1050" s="46"/>
      <c r="Q1050" s="45"/>
      <c r="R1050" s="53"/>
      <c r="S1050" s="53"/>
      <c r="T1050" s="46" t="s">
        <v>20</v>
      </c>
      <c r="U1050" s="17"/>
      <c r="V1050" s="34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7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5"/>
      <c r="BC1050" s="46"/>
      <c r="BD1050" s="47"/>
    </row>
    <row r="1051" spans="1:56" ht="15.75" customHeight="1" x14ac:dyDescent="0.3">
      <c r="A1051" s="51"/>
      <c r="B1051" s="47"/>
      <c r="C1051" s="51"/>
      <c r="D1051" s="15"/>
      <c r="E1051" s="15"/>
      <c r="F1051" s="15"/>
      <c r="G1051" s="15"/>
      <c r="H1051" s="15"/>
      <c r="I1051" s="15"/>
      <c r="J1051" s="15"/>
      <c r="K1051" s="51"/>
      <c r="L1051" s="47"/>
      <c r="M1051" s="52"/>
      <c r="N1051" s="45"/>
      <c r="O1051" s="46"/>
      <c r="P1051" s="46"/>
      <c r="Q1051" s="45"/>
      <c r="R1051" s="53"/>
      <c r="S1051" s="53"/>
      <c r="T1051" s="46"/>
      <c r="U1051" s="17"/>
      <c r="V1051" s="34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7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5"/>
      <c r="BC1051" s="46"/>
      <c r="BD1051" s="47"/>
    </row>
    <row r="1052" spans="1:56" ht="15.75" customHeight="1" x14ac:dyDescent="0.3">
      <c r="A1052" s="51"/>
      <c r="B1052" s="47"/>
      <c r="C1052" s="51"/>
      <c r="D1052" s="15"/>
      <c r="E1052" s="15"/>
      <c r="F1052" s="15"/>
      <c r="G1052" s="15"/>
      <c r="H1052" s="15"/>
      <c r="I1052" s="15"/>
      <c r="J1052" s="15"/>
      <c r="K1052" s="51"/>
      <c r="L1052" s="47"/>
      <c r="M1052" s="52"/>
      <c r="N1052" s="45"/>
      <c r="O1052" s="46"/>
      <c r="P1052" s="46"/>
      <c r="Q1052" s="45"/>
      <c r="R1052" s="53"/>
      <c r="S1052" s="53"/>
      <c r="T1052" s="46" t="s">
        <v>13</v>
      </c>
      <c r="U1052" s="17"/>
      <c r="V1052" s="34"/>
      <c r="W1052" s="1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7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5"/>
      <c r="BC1052" s="46"/>
      <c r="BD1052" s="47"/>
    </row>
    <row r="1053" spans="1:56" ht="15.75" customHeight="1" x14ac:dyDescent="0.3">
      <c r="A1053" s="51"/>
      <c r="B1053" s="47"/>
      <c r="C1053" s="51"/>
      <c r="D1053" s="15"/>
      <c r="E1053" s="15"/>
      <c r="F1053" s="15"/>
      <c r="G1053" s="15"/>
      <c r="H1053" s="15"/>
      <c r="I1053" s="15"/>
      <c r="J1053" s="15"/>
      <c r="K1053" s="51"/>
      <c r="L1053" s="47"/>
      <c r="M1053" s="52"/>
      <c r="N1053" s="45"/>
      <c r="O1053" s="46"/>
      <c r="P1053" s="46"/>
      <c r="Q1053" s="45"/>
      <c r="R1053" s="53"/>
      <c r="S1053" s="53"/>
      <c r="T1053" s="46"/>
      <c r="U1053" s="17"/>
      <c r="V1053" s="34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3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5"/>
      <c r="BC1053" s="46"/>
      <c r="BD1053" s="47"/>
    </row>
    <row r="1054" spans="1:56" ht="15.75" customHeight="1" x14ac:dyDescent="0.3">
      <c r="A1054" s="51"/>
      <c r="B1054" s="47"/>
      <c r="C1054" s="51"/>
      <c r="D1054" s="15"/>
      <c r="E1054" s="15"/>
      <c r="F1054" s="15"/>
      <c r="G1054" s="15"/>
      <c r="H1054" s="15"/>
      <c r="I1054" s="15"/>
      <c r="J1054" s="15"/>
      <c r="K1054" s="51"/>
      <c r="L1054" s="47"/>
      <c r="M1054" s="52"/>
      <c r="N1054" s="45"/>
      <c r="O1054" s="46"/>
      <c r="P1054" s="46"/>
      <c r="Q1054" s="45"/>
      <c r="R1054" s="53"/>
      <c r="S1054" s="53"/>
      <c r="T1054" s="46" t="s">
        <v>21</v>
      </c>
      <c r="U1054" s="17"/>
      <c r="V1054" s="34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7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5"/>
      <c r="BC1054" s="46"/>
      <c r="BD1054" s="47"/>
    </row>
    <row r="1055" spans="1:56" ht="15.75" customHeight="1" x14ac:dyDescent="0.3">
      <c r="A1055" s="51"/>
      <c r="B1055" s="47"/>
      <c r="C1055" s="51"/>
      <c r="D1055" s="15"/>
      <c r="E1055" s="15"/>
      <c r="F1055" s="15"/>
      <c r="G1055" s="15"/>
      <c r="H1055" s="15"/>
      <c r="I1055" s="15"/>
      <c r="J1055" s="15"/>
      <c r="K1055" s="51"/>
      <c r="L1055" s="47"/>
      <c r="M1055" s="52"/>
      <c r="N1055" s="45"/>
      <c r="O1055" s="46"/>
      <c r="P1055" s="46"/>
      <c r="Q1055" s="45"/>
      <c r="R1055" s="53"/>
      <c r="S1055" s="53"/>
      <c r="T1055" s="46"/>
      <c r="U1055" s="17"/>
      <c r="V1055" s="17"/>
      <c r="W1055" s="12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7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5"/>
      <c r="BC1055" s="46"/>
      <c r="BD1055" s="47"/>
    </row>
    <row r="1056" spans="1:56" ht="15.75" customHeight="1" x14ac:dyDescent="0.3">
      <c r="A1056" s="51" t="s">
        <v>40</v>
      </c>
      <c r="B1056" s="47">
        <v>72400000</v>
      </c>
      <c r="C1056" s="51" t="s">
        <v>33</v>
      </c>
      <c r="D1056" s="15"/>
      <c r="E1056" s="15"/>
      <c r="F1056" s="15"/>
      <c r="G1056" s="15"/>
      <c r="H1056" s="15"/>
      <c r="I1056" s="15"/>
      <c r="J1056" s="15"/>
      <c r="K1056" s="51" t="s">
        <v>172</v>
      </c>
      <c r="L1056" s="47" t="s">
        <v>57</v>
      </c>
      <c r="M1056" s="52" t="s">
        <v>79</v>
      </c>
      <c r="N1056" s="45">
        <v>7680</v>
      </c>
      <c r="O1056" s="46" t="s">
        <v>23</v>
      </c>
      <c r="P1056" s="46" t="s">
        <v>23</v>
      </c>
      <c r="Q1056" s="45" t="e">
        <f>#REF!-N1056</f>
        <v>#REF!</v>
      </c>
      <c r="R1056" s="53" t="s">
        <v>45</v>
      </c>
      <c r="S1056" s="53" t="s">
        <v>46</v>
      </c>
      <c r="T1056" s="46" t="s">
        <v>11</v>
      </c>
      <c r="U1056" s="17"/>
      <c r="V1056" s="34"/>
      <c r="W1056" s="1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7"/>
      <c r="AO1056" s="44">
        <f t="shared" ref="AO1056" si="377">SUM(W1056:W1059)</f>
        <v>1280</v>
      </c>
      <c r="AP1056" s="44">
        <f>SUM(X1056:X1059)</f>
        <v>1280</v>
      </c>
      <c r="AQ1056" s="44">
        <f>SUM(W1060:W1062)</f>
        <v>1920</v>
      </c>
      <c r="AR1056" s="44">
        <f>SUM(X1060:X1062)</f>
        <v>1920</v>
      </c>
      <c r="AS1056" s="44">
        <f>SUM(W1063:W1064)</f>
        <v>0</v>
      </c>
      <c r="AT1056" s="44">
        <f>SUM(X1063:X1064)</f>
        <v>0</v>
      </c>
      <c r="AU1056" s="44">
        <f>SUM(W1065:W1066)</f>
        <v>0</v>
      </c>
      <c r="AV1056" s="44">
        <f>SUM(X1065:X1066)</f>
        <v>0</v>
      </c>
      <c r="AW1056" s="44">
        <f>AO1056+AQ1056+AS1056+AU1056</f>
        <v>3200</v>
      </c>
      <c r="AX1056" s="44">
        <f>AP1056+AR1056+AT1056+AV1056</f>
        <v>3200</v>
      </c>
      <c r="AY1056" s="44">
        <f>N1056-AW1056</f>
        <v>4480</v>
      </c>
      <c r="AZ1056" s="44">
        <f>N1056-AX1056</f>
        <v>4480</v>
      </c>
      <c r="BA1056" s="44">
        <f>AW1056*100/N1056</f>
        <v>41.666666666666664</v>
      </c>
      <c r="BB1056" s="45"/>
      <c r="BC1056" s="46" t="s">
        <v>75</v>
      </c>
      <c r="BD1056" s="47" t="s">
        <v>57</v>
      </c>
    </row>
    <row r="1057" spans="1:56" ht="15.75" customHeight="1" x14ac:dyDescent="0.3">
      <c r="A1057" s="51"/>
      <c r="B1057" s="47"/>
      <c r="C1057" s="51"/>
      <c r="D1057" s="15"/>
      <c r="E1057" s="15"/>
      <c r="F1057" s="15"/>
      <c r="G1057" s="15"/>
      <c r="H1057" s="15"/>
      <c r="I1057" s="15"/>
      <c r="J1057" s="15"/>
      <c r="K1057" s="51"/>
      <c r="L1057" s="47"/>
      <c r="M1057" s="52"/>
      <c r="N1057" s="45"/>
      <c r="O1057" s="46"/>
      <c r="P1057" s="46"/>
      <c r="Q1057" s="45"/>
      <c r="R1057" s="53"/>
      <c r="S1057" s="53"/>
      <c r="T1057" s="46"/>
      <c r="U1057" s="17" t="s">
        <v>474</v>
      </c>
      <c r="V1057" s="34" t="s">
        <v>470</v>
      </c>
      <c r="W1057" s="1">
        <v>640</v>
      </c>
      <c r="X1057" s="1">
        <v>640</v>
      </c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7" t="s">
        <v>473</v>
      </c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5"/>
      <c r="BC1057" s="46"/>
      <c r="BD1057" s="47"/>
    </row>
    <row r="1058" spans="1:56" ht="15.75" customHeight="1" x14ac:dyDescent="0.3">
      <c r="A1058" s="51"/>
      <c r="B1058" s="47"/>
      <c r="C1058" s="51"/>
      <c r="D1058" s="15"/>
      <c r="E1058" s="15"/>
      <c r="F1058" s="15"/>
      <c r="G1058" s="15"/>
      <c r="H1058" s="15"/>
      <c r="I1058" s="15"/>
      <c r="J1058" s="15"/>
      <c r="K1058" s="51"/>
      <c r="L1058" s="47"/>
      <c r="M1058" s="52"/>
      <c r="N1058" s="45"/>
      <c r="O1058" s="46"/>
      <c r="P1058" s="46"/>
      <c r="Q1058" s="45"/>
      <c r="R1058" s="53"/>
      <c r="S1058" s="53"/>
      <c r="T1058" s="46"/>
      <c r="U1058" s="17"/>
      <c r="V1058" s="34"/>
      <c r="W1058" s="1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7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5"/>
      <c r="BC1058" s="46"/>
      <c r="BD1058" s="47"/>
    </row>
    <row r="1059" spans="1:56" ht="15.75" customHeight="1" x14ac:dyDescent="0.3">
      <c r="A1059" s="51"/>
      <c r="B1059" s="47"/>
      <c r="C1059" s="51"/>
      <c r="D1059" s="15"/>
      <c r="E1059" s="15"/>
      <c r="F1059" s="15"/>
      <c r="G1059" s="15"/>
      <c r="H1059" s="15"/>
      <c r="I1059" s="15"/>
      <c r="J1059" s="15"/>
      <c r="K1059" s="51"/>
      <c r="L1059" s="47"/>
      <c r="M1059" s="52"/>
      <c r="N1059" s="45"/>
      <c r="O1059" s="46"/>
      <c r="P1059" s="46"/>
      <c r="Q1059" s="45"/>
      <c r="R1059" s="53"/>
      <c r="S1059" s="53"/>
      <c r="T1059" s="46"/>
      <c r="U1059" s="17" t="s">
        <v>247</v>
      </c>
      <c r="V1059" s="34" t="s">
        <v>243</v>
      </c>
      <c r="W1059" s="1">
        <v>640</v>
      </c>
      <c r="X1059" s="1">
        <v>640</v>
      </c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7" t="s">
        <v>269</v>
      </c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5"/>
      <c r="BC1059" s="46"/>
      <c r="BD1059" s="47"/>
    </row>
    <row r="1060" spans="1:56" ht="15.75" customHeight="1" x14ac:dyDescent="0.3">
      <c r="A1060" s="51"/>
      <c r="B1060" s="47"/>
      <c r="C1060" s="51"/>
      <c r="D1060" s="15"/>
      <c r="E1060" s="15"/>
      <c r="F1060" s="15"/>
      <c r="G1060" s="15"/>
      <c r="H1060" s="15"/>
      <c r="I1060" s="15"/>
      <c r="J1060" s="15"/>
      <c r="K1060" s="51"/>
      <c r="L1060" s="47"/>
      <c r="M1060" s="52"/>
      <c r="N1060" s="45"/>
      <c r="O1060" s="46"/>
      <c r="P1060" s="46"/>
      <c r="Q1060" s="45"/>
      <c r="R1060" s="53"/>
      <c r="S1060" s="53"/>
      <c r="T1060" s="46" t="s">
        <v>20</v>
      </c>
      <c r="U1060" s="17" t="s">
        <v>726</v>
      </c>
      <c r="V1060" s="34" t="s">
        <v>666</v>
      </c>
      <c r="W1060" s="1">
        <v>640</v>
      </c>
      <c r="X1060" s="1">
        <v>640</v>
      </c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7" t="s">
        <v>680</v>
      </c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5"/>
      <c r="BC1060" s="46"/>
      <c r="BD1060" s="47"/>
    </row>
    <row r="1061" spans="1:56" ht="15.75" customHeight="1" x14ac:dyDescent="0.3">
      <c r="A1061" s="51"/>
      <c r="B1061" s="47"/>
      <c r="C1061" s="51"/>
      <c r="D1061" s="15"/>
      <c r="E1061" s="15"/>
      <c r="F1061" s="15"/>
      <c r="G1061" s="15"/>
      <c r="H1061" s="15"/>
      <c r="I1061" s="15"/>
      <c r="J1061" s="15"/>
      <c r="K1061" s="51"/>
      <c r="L1061" s="47"/>
      <c r="M1061" s="52"/>
      <c r="N1061" s="45"/>
      <c r="O1061" s="46"/>
      <c r="P1061" s="46"/>
      <c r="Q1061" s="45"/>
      <c r="R1061" s="53"/>
      <c r="S1061" s="53"/>
      <c r="T1061" s="46"/>
      <c r="U1061" s="17" t="s">
        <v>1009</v>
      </c>
      <c r="V1061" s="34" t="s">
        <v>493</v>
      </c>
      <c r="W1061" s="1">
        <v>640</v>
      </c>
      <c r="X1061" s="1">
        <v>640</v>
      </c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7" t="s">
        <v>542</v>
      </c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5"/>
      <c r="BC1061" s="46"/>
      <c r="BD1061" s="47"/>
    </row>
    <row r="1062" spans="1:56" ht="15.75" customHeight="1" x14ac:dyDescent="0.3">
      <c r="A1062" s="51"/>
      <c r="B1062" s="47"/>
      <c r="C1062" s="51"/>
      <c r="D1062" s="15"/>
      <c r="E1062" s="15"/>
      <c r="F1062" s="15"/>
      <c r="G1062" s="15"/>
      <c r="H1062" s="15"/>
      <c r="I1062" s="15"/>
      <c r="J1062" s="15"/>
      <c r="K1062" s="51"/>
      <c r="L1062" s="47"/>
      <c r="M1062" s="52"/>
      <c r="N1062" s="45"/>
      <c r="O1062" s="46"/>
      <c r="P1062" s="46"/>
      <c r="Q1062" s="45"/>
      <c r="R1062" s="53"/>
      <c r="S1062" s="53"/>
      <c r="T1062" s="46"/>
      <c r="U1062" s="17" t="s">
        <v>959</v>
      </c>
      <c r="V1062" s="34" t="s">
        <v>953</v>
      </c>
      <c r="W1062" s="1">
        <v>640</v>
      </c>
      <c r="X1062" s="1">
        <v>640</v>
      </c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7" t="s">
        <v>958</v>
      </c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5"/>
      <c r="BC1062" s="46"/>
      <c r="BD1062" s="47"/>
    </row>
    <row r="1063" spans="1:56" ht="15.75" customHeight="1" x14ac:dyDescent="0.3">
      <c r="A1063" s="51"/>
      <c r="B1063" s="47"/>
      <c r="C1063" s="51"/>
      <c r="D1063" s="15"/>
      <c r="E1063" s="15"/>
      <c r="F1063" s="15"/>
      <c r="G1063" s="15"/>
      <c r="H1063" s="15"/>
      <c r="I1063" s="15"/>
      <c r="J1063" s="15"/>
      <c r="K1063" s="51"/>
      <c r="L1063" s="47"/>
      <c r="M1063" s="52"/>
      <c r="N1063" s="45"/>
      <c r="O1063" s="46"/>
      <c r="P1063" s="46"/>
      <c r="Q1063" s="45"/>
      <c r="R1063" s="53"/>
      <c r="S1063" s="53"/>
      <c r="T1063" s="46" t="s">
        <v>13</v>
      </c>
      <c r="U1063" s="17"/>
      <c r="V1063" s="34"/>
      <c r="W1063" s="1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7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5"/>
      <c r="BC1063" s="46"/>
      <c r="BD1063" s="47"/>
    </row>
    <row r="1064" spans="1:56" ht="15.75" customHeight="1" x14ac:dyDescent="0.3">
      <c r="A1064" s="51"/>
      <c r="B1064" s="47"/>
      <c r="C1064" s="51"/>
      <c r="D1064" s="15"/>
      <c r="E1064" s="15"/>
      <c r="F1064" s="15"/>
      <c r="G1064" s="15"/>
      <c r="H1064" s="15"/>
      <c r="I1064" s="15"/>
      <c r="J1064" s="15"/>
      <c r="K1064" s="51"/>
      <c r="L1064" s="47"/>
      <c r="M1064" s="52"/>
      <c r="N1064" s="45"/>
      <c r="O1064" s="46"/>
      <c r="P1064" s="46"/>
      <c r="Q1064" s="45"/>
      <c r="R1064" s="53"/>
      <c r="S1064" s="53"/>
      <c r="T1064" s="46"/>
      <c r="U1064" s="17"/>
      <c r="V1064" s="34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7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5"/>
      <c r="BC1064" s="46"/>
      <c r="BD1064" s="47"/>
    </row>
    <row r="1065" spans="1:56" ht="15.75" customHeight="1" x14ac:dyDescent="0.3">
      <c r="A1065" s="51"/>
      <c r="B1065" s="47"/>
      <c r="C1065" s="51"/>
      <c r="D1065" s="15"/>
      <c r="E1065" s="15"/>
      <c r="F1065" s="15"/>
      <c r="G1065" s="15"/>
      <c r="H1065" s="15"/>
      <c r="I1065" s="15"/>
      <c r="J1065" s="15"/>
      <c r="K1065" s="51"/>
      <c r="L1065" s="47"/>
      <c r="M1065" s="52"/>
      <c r="N1065" s="45"/>
      <c r="O1065" s="46"/>
      <c r="P1065" s="46"/>
      <c r="Q1065" s="45"/>
      <c r="R1065" s="53"/>
      <c r="S1065" s="53"/>
      <c r="T1065" s="46" t="s">
        <v>21</v>
      </c>
      <c r="U1065" s="17"/>
      <c r="V1065" s="34"/>
      <c r="W1065" s="1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7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5"/>
      <c r="BC1065" s="46"/>
      <c r="BD1065" s="47"/>
    </row>
    <row r="1066" spans="1:56" ht="21.75" customHeight="1" x14ac:dyDescent="0.3">
      <c r="A1066" s="51"/>
      <c r="B1066" s="47"/>
      <c r="C1066" s="51"/>
      <c r="D1066" s="15"/>
      <c r="E1066" s="15"/>
      <c r="F1066" s="15"/>
      <c r="G1066" s="15"/>
      <c r="H1066" s="15"/>
      <c r="I1066" s="15"/>
      <c r="J1066" s="15"/>
      <c r="K1066" s="51"/>
      <c r="L1066" s="47"/>
      <c r="M1066" s="52"/>
      <c r="N1066" s="45"/>
      <c r="O1066" s="46"/>
      <c r="P1066" s="46"/>
      <c r="Q1066" s="45"/>
      <c r="R1066" s="53"/>
      <c r="S1066" s="53"/>
      <c r="T1066" s="46"/>
      <c r="U1066" s="17"/>
      <c r="V1066" s="17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7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5"/>
      <c r="BC1066" s="46"/>
      <c r="BD1066" s="47"/>
    </row>
    <row r="1067" spans="1:56" ht="15.75" customHeight="1" x14ac:dyDescent="0.3">
      <c r="A1067" s="51" t="s">
        <v>30</v>
      </c>
      <c r="B1067" s="47">
        <v>79500000</v>
      </c>
      <c r="C1067" s="51" t="s">
        <v>197</v>
      </c>
      <c r="D1067" s="15"/>
      <c r="E1067" s="15"/>
      <c r="F1067" s="15"/>
      <c r="G1067" s="15"/>
      <c r="H1067" s="15"/>
      <c r="I1067" s="15"/>
      <c r="J1067" s="15"/>
      <c r="K1067" s="51" t="s">
        <v>86</v>
      </c>
      <c r="L1067" s="47" t="s">
        <v>198</v>
      </c>
      <c r="M1067" s="52" t="s">
        <v>803</v>
      </c>
      <c r="N1067" s="45">
        <v>30</v>
      </c>
      <c r="O1067" s="46" t="s">
        <v>23</v>
      </c>
      <c r="P1067" s="46" t="s">
        <v>23</v>
      </c>
      <c r="Q1067" s="45">
        <v>0</v>
      </c>
      <c r="R1067" s="53" t="s">
        <v>199</v>
      </c>
      <c r="S1067" s="53" t="s">
        <v>86</v>
      </c>
      <c r="T1067" s="46" t="s">
        <v>11</v>
      </c>
      <c r="U1067" s="17"/>
      <c r="V1067" s="34"/>
      <c r="W1067" s="1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7"/>
      <c r="AO1067" s="44">
        <f>SUM(W1067:W1068)</f>
        <v>0</v>
      </c>
      <c r="AP1067" s="44">
        <f>SUM(X1067:X1068)</f>
        <v>0</v>
      </c>
      <c r="AQ1067" s="44">
        <f>SUM(W1069:W1070)</f>
        <v>0</v>
      </c>
      <c r="AR1067" s="44">
        <f>SUM(X1069:X1070)</f>
        <v>0</v>
      </c>
      <c r="AS1067" s="44">
        <f>SUM(W1071:W1072)</f>
        <v>0</v>
      </c>
      <c r="AT1067" s="44">
        <f>SUM(X1071:X1072)</f>
        <v>0</v>
      </c>
      <c r="AU1067" s="44">
        <f>SUM(W1073:W1074)</f>
        <v>0</v>
      </c>
      <c r="AV1067" s="44">
        <f>SUM(X1073:X1074)</f>
        <v>0</v>
      </c>
      <c r="AW1067" s="44">
        <f>AO1067+AQ1067+AS1067+AU1067</f>
        <v>0</v>
      </c>
      <c r="AX1067" s="44">
        <f>AP1067+AR1067+AT1067+AV1067</f>
        <v>0</v>
      </c>
      <c r="AY1067" s="44">
        <f>N1067-AW1067</f>
        <v>30</v>
      </c>
      <c r="AZ1067" s="44">
        <f>N1067-AX1067</f>
        <v>30</v>
      </c>
      <c r="BA1067" s="44">
        <f>AW1067*100/N1067</f>
        <v>0</v>
      </c>
      <c r="BB1067" s="45"/>
      <c r="BC1067" s="46" t="s">
        <v>196</v>
      </c>
      <c r="BD1067" s="47" t="s">
        <v>198</v>
      </c>
    </row>
    <row r="1068" spans="1:56" ht="15.75" customHeight="1" x14ac:dyDescent="0.3">
      <c r="A1068" s="51"/>
      <c r="B1068" s="47"/>
      <c r="C1068" s="51"/>
      <c r="D1068" s="15"/>
      <c r="E1068" s="15"/>
      <c r="F1068" s="15"/>
      <c r="G1068" s="15"/>
      <c r="H1068" s="15"/>
      <c r="I1068" s="15"/>
      <c r="J1068" s="15"/>
      <c r="K1068" s="51"/>
      <c r="L1068" s="47"/>
      <c r="M1068" s="52"/>
      <c r="N1068" s="45"/>
      <c r="O1068" s="46"/>
      <c r="P1068" s="46"/>
      <c r="Q1068" s="45"/>
      <c r="R1068" s="53"/>
      <c r="S1068" s="53"/>
      <c r="T1068" s="46"/>
      <c r="U1068" s="17"/>
      <c r="V1068" s="34"/>
      <c r="W1068" s="1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7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5"/>
      <c r="BC1068" s="46"/>
      <c r="BD1068" s="47"/>
    </row>
    <row r="1069" spans="1:56" ht="15.75" customHeight="1" x14ac:dyDescent="0.3">
      <c r="A1069" s="51"/>
      <c r="B1069" s="47"/>
      <c r="C1069" s="51"/>
      <c r="D1069" s="15"/>
      <c r="E1069" s="15"/>
      <c r="F1069" s="15"/>
      <c r="G1069" s="15"/>
      <c r="H1069" s="15"/>
      <c r="I1069" s="15"/>
      <c r="J1069" s="15"/>
      <c r="K1069" s="51"/>
      <c r="L1069" s="47"/>
      <c r="M1069" s="52"/>
      <c r="N1069" s="45"/>
      <c r="O1069" s="46"/>
      <c r="P1069" s="46"/>
      <c r="Q1069" s="45"/>
      <c r="R1069" s="53"/>
      <c r="S1069" s="53"/>
      <c r="T1069" s="46" t="s">
        <v>20</v>
      </c>
      <c r="U1069" s="17"/>
      <c r="V1069" s="34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7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5"/>
      <c r="BC1069" s="46"/>
      <c r="BD1069" s="47"/>
    </row>
    <row r="1070" spans="1:56" ht="15.75" customHeight="1" x14ac:dyDescent="0.3">
      <c r="A1070" s="51"/>
      <c r="B1070" s="47"/>
      <c r="C1070" s="51"/>
      <c r="D1070" s="15"/>
      <c r="E1070" s="15"/>
      <c r="F1070" s="15"/>
      <c r="G1070" s="15"/>
      <c r="H1070" s="15"/>
      <c r="I1070" s="15"/>
      <c r="J1070" s="15"/>
      <c r="K1070" s="51"/>
      <c r="L1070" s="47"/>
      <c r="M1070" s="52"/>
      <c r="N1070" s="45"/>
      <c r="O1070" s="46"/>
      <c r="P1070" s="46"/>
      <c r="Q1070" s="45"/>
      <c r="R1070" s="53"/>
      <c r="S1070" s="53"/>
      <c r="T1070" s="46"/>
      <c r="U1070" s="17"/>
      <c r="V1070" s="34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7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5"/>
      <c r="BC1070" s="46"/>
      <c r="BD1070" s="47"/>
    </row>
    <row r="1071" spans="1:56" ht="15.75" customHeight="1" x14ac:dyDescent="0.3">
      <c r="A1071" s="51"/>
      <c r="B1071" s="47"/>
      <c r="C1071" s="51"/>
      <c r="D1071" s="15"/>
      <c r="E1071" s="15"/>
      <c r="F1071" s="15"/>
      <c r="G1071" s="15"/>
      <c r="H1071" s="15"/>
      <c r="I1071" s="15"/>
      <c r="J1071" s="15"/>
      <c r="K1071" s="51"/>
      <c r="L1071" s="47"/>
      <c r="M1071" s="52"/>
      <c r="N1071" s="45"/>
      <c r="O1071" s="46"/>
      <c r="P1071" s="46"/>
      <c r="Q1071" s="45"/>
      <c r="R1071" s="53"/>
      <c r="S1071" s="53"/>
      <c r="T1071" s="46" t="s">
        <v>13</v>
      </c>
      <c r="U1071" s="17"/>
      <c r="V1071" s="34"/>
      <c r="W1071" s="1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7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5"/>
      <c r="BC1071" s="46"/>
      <c r="BD1071" s="47"/>
    </row>
    <row r="1072" spans="1:56" ht="15.75" customHeight="1" x14ac:dyDescent="0.3">
      <c r="A1072" s="51"/>
      <c r="B1072" s="47"/>
      <c r="C1072" s="51"/>
      <c r="D1072" s="15"/>
      <c r="E1072" s="15"/>
      <c r="F1072" s="15"/>
      <c r="G1072" s="15"/>
      <c r="H1072" s="15"/>
      <c r="I1072" s="15"/>
      <c r="J1072" s="15"/>
      <c r="K1072" s="51"/>
      <c r="L1072" s="47"/>
      <c r="M1072" s="52"/>
      <c r="N1072" s="45"/>
      <c r="O1072" s="46"/>
      <c r="P1072" s="46"/>
      <c r="Q1072" s="45"/>
      <c r="R1072" s="53"/>
      <c r="S1072" s="53"/>
      <c r="T1072" s="46"/>
      <c r="U1072" s="17"/>
      <c r="V1072" s="34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3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5"/>
      <c r="BC1072" s="46"/>
      <c r="BD1072" s="47"/>
    </row>
    <row r="1073" spans="1:56" ht="15.75" customHeight="1" x14ac:dyDescent="0.3">
      <c r="A1073" s="51"/>
      <c r="B1073" s="47"/>
      <c r="C1073" s="51"/>
      <c r="D1073" s="15"/>
      <c r="E1073" s="15"/>
      <c r="F1073" s="15"/>
      <c r="G1073" s="15"/>
      <c r="H1073" s="15"/>
      <c r="I1073" s="15"/>
      <c r="J1073" s="15"/>
      <c r="K1073" s="51"/>
      <c r="L1073" s="47"/>
      <c r="M1073" s="52"/>
      <c r="N1073" s="45"/>
      <c r="O1073" s="46"/>
      <c r="P1073" s="46"/>
      <c r="Q1073" s="45"/>
      <c r="R1073" s="53"/>
      <c r="S1073" s="53"/>
      <c r="T1073" s="46" t="s">
        <v>21</v>
      </c>
      <c r="U1073" s="17"/>
      <c r="V1073" s="34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7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5"/>
      <c r="BC1073" s="46"/>
      <c r="BD1073" s="47"/>
    </row>
    <row r="1074" spans="1:56" ht="15.75" customHeight="1" x14ac:dyDescent="0.3">
      <c r="A1074" s="51"/>
      <c r="B1074" s="47"/>
      <c r="C1074" s="51"/>
      <c r="D1074" s="15"/>
      <c r="E1074" s="15"/>
      <c r="F1074" s="15"/>
      <c r="G1074" s="15"/>
      <c r="H1074" s="15"/>
      <c r="I1074" s="15"/>
      <c r="J1074" s="15"/>
      <c r="K1074" s="51"/>
      <c r="L1074" s="47"/>
      <c r="M1074" s="52"/>
      <c r="N1074" s="45"/>
      <c r="O1074" s="46"/>
      <c r="P1074" s="46"/>
      <c r="Q1074" s="45"/>
      <c r="R1074" s="53"/>
      <c r="S1074" s="53"/>
      <c r="T1074" s="46"/>
      <c r="U1074" s="17"/>
      <c r="V1074" s="17"/>
      <c r="W1074" s="12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7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5"/>
      <c r="BC1074" s="46"/>
      <c r="BD1074" s="47"/>
    </row>
    <row r="1075" spans="1:56" ht="15.75" customHeight="1" x14ac:dyDescent="0.3">
      <c r="A1075" s="51" t="s">
        <v>40</v>
      </c>
      <c r="B1075" s="47">
        <v>79700000</v>
      </c>
      <c r="C1075" s="51" t="s">
        <v>25</v>
      </c>
      <c r="D1075" s="15"/>
      <c r="E1075" s="15"/>
      <c r="F1075" s="15"/>
      <c r="G1075" s="15"/>
      <c r="H1075" s="15"/>
      <c r="I1075" s="15"/>
      <c r="J1075" s="15"/>
      <c r="K1075" s="51" t="s">
        <v>172</v>
      </c>
      <c r="L1075" s="47" t="s">
        <v>51</v>
      </c>
      <c r="M1075" s="52" t="s">
        <v>78</v>
      </c>
      <c r="N1075" s="45">
        <v>59375</v>
      </c>
      <c r="O1075" s="46" t="s">
        <v>23</v>
      </c>
      <c r="P1075" s="46" t="s">
        <v>23</v>
      </c>
      <c r="Q1075" s="45" t="e">
        <f>#REF!-N1075</f>
        <v>#REF!</v>
      </c>
      <c r="R1075" s="53" t="s">
        <v>45</v>
      </c>
      <c r="S1075" s="53" t="s">
        <v>46</v>
      </c>
      <c r="T1075" s="46" t="s">
        <v>11</v>
      </c>
      <c r="U1075" s="17"/>
      <c r="V1075" s="34"/>
      <c r="W1075" s="1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7"/>
      <c r="AO1075" s="44">
        <f t="shared" ref="AO1075" si="378">SUM(W1075:W1077)</f>
        <v>9896</v>
      </c>
      <c r="AP1075" s="44">
        <f t="shared" ref="AP1075" si="379">SUM(X1075:X1077)</f>
        <v>9896</v>
      </c>
      <c r="AQ1075" s="44">
        <f>SUM(W1078:W1080)</f>
        <v>14844</v>
      </c>
      <c r="AR1075" s="44">
        <f>SUM(X1078:X1080)</f>
        <v>14844</v>
      </c>
      <c r="AS1075" s="44">
        <f>SUM(W1081:W1082)</f>
        <v>4498</v>
      </c>
      <c r="AT1075" s="44">
        <f>SUM(X1081:X1082)</f>
        <v>0</v>
      </c>
      <c r="AU1075" s="44">
        <f>SUM(W1083:W1084)</f>
        <v>0</v>
      </c>
      <c r="AV1075" s="44">
        <f>SUM(X1083:X1084)</f>
        <v>0</v>
      </c>
      <c r="AW1075" s="44">
        <f t="shared" ref="AW1075" si="380">AO1075+AQ1075+AS1075+AU1075</f>
        <v>29238</v>
      </c>
      <c r="AX1075" s="44">
        <f t="shared" ref="AX1075" si="381">AP1075+AR1075+AT1075+AV1075</f>
        <v>24740</v>
      </c>
      <c r="AY1075" s="44">
        <f>N1075-AW1075</f>
        <v>30137</v>
      </c>
      <c r="AZ1075" s="44">
        <f>N1075-AX1075</f>
        <v>34635</v>
      </c>
      <c r="BA1075" s="44">
        <f>AW1075*100/N1075</f>
        <v>49.242947368421049</v>
      </c>
      <c r="BB1075" s="45"/>
      <c r="BC1075" s="46" t="s">
        <v>67</v>
      </c>
      <c r="BD1075" s="47" t="s">
        <v>51</v>
      </c>
    </row>
    <row r="1076" spans="1:56" ht="15.75" customHeight="1" x14ac:dyDescent="0.3">
      <c r="A1076" s="51"/>
      <c r="B1076" s="47"/>
      <c r="C1076" s="51"/>
      <c r="D1076" s="15"/>
      <c r="E1076" s="15"/>
      <c r="F1076" s="15"/>
      <c r="G1076" s="15"/>
      <c r="H1076" s="15"/>
      <c r="I1076" s="15"/>
      <c r="J1076" s="15"/>
      <c r="K1076" s="51"/>
      <c r="L1076" s="47"/>
      <c r="M1076" s="52"/>
      <c r="N1076" s="45"/>
      <c r="O1076" s="46"/>
      <c r="P1076" s="46"/>
      <c r="Q1076" s="45"/>
      <c r="R1076" s="53"/>
      <c r="S1076" s="53"/>
      <c r="T1076" s="46"/>
      <c r="U1076" s="17" t="s">
        <v>439</v>
      </c>
      <c r="V1076" s="34" t="s">
        <v>441</v>
      </c>
      <c r="W1076" s="1">
        <v>4948</v>
      </c>
      <c r="X1076" s="1">
        <v>4948</v>
      </c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7" t="s">
        <v>447</v>
      </c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5"/>
      <c r="BC1076" s="46"/>
      <c r="BD1076" s="47"/>
    </row>
    <row r="1077" spans="1:56" ht="15.75" customHeight="1" x14ac:dyDescent="0.3">
      <c r="A1077" s="51"/>
      <c r="B1077" s="47"/>
      <c r="C1077" s="51"/>
      <c r="D1077" s="15"/>
      <c r="E1077" s="15"/>
      <c r="F1077" s="15"/>
      <c r="G1077" s="15"/>
      <c r="H1077" s="15"/>
      <c r="I1077" s="15"/>
      <c r="J1077" s="15"/>
      <c r="K1077" s="51"/>
      <c r="L1077" s="47"/>
      <c r="M1077" s="52"/>
      <c r="N1077" s="45"/>
      <c r="O1077" s="46"/>
      <c r="P1077" s="46"/>
      <c r="Q1077" s="45"/>
      <c r="R1077" s="53"/>
      <c r="S1077" s="53"/>
      <c r="T1077" s="46"/>
      <c r="U1077" s="17" t="s">
        <v>223</v>
      </c>
      <c r="V1077" s="34" t="s">
        <v>141</v>
      </c>
      <c r="W1077" s="1">
        <v>4948</v>
      </c>
      <c r="X1077" s="1">
        <v>4948</v>
      </c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7" t="s">
        <v>269</v>
      </c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5"/>
      <c r="BC1077" s="46"/>
      <c r="BD1077" s="47"/>
    </row>
    <row r="1078" spans="1:56" ht="15.75" customHeight="1" x14ac:dyDescent="0.3">
      <c r="A1078" s="51"/>
      <c r="B1078" s="47"/>
      <c r="C1078" s="51"/>
      <c r="D1078" s="15"/>
      <c r="E1078" s="15"/>
      <c r="F1078" s="15"/>
      <c r="G1078" s="15"/>
      <c r="H1078" s="15"/>
      <c r="I1078" s="15"/>
      <c r="J1078" s="15"/>
      <c r="K1078" s="51"/>
      <c r="L1078" s="47"/>
      <c r="M1078" s="52"/>
      <c r="N1078" s="45"/>
      <c r="O1078" s="46"/>
      <c r="P1078" s="46"/>
      <c r="Q1078" s="45"/>
      <c r="R1078" s="53"/>
      <c r="S1078" s="53"/>
      <c r="T1078" s="46" t="s">
        <v>20</v>
      </c>
      <c r="U1078" s="17" t="s">
        <v>830</v>
      </c>
      <c r="V1078" s="34" t="s">
        <v>673</v>
      </c>
      <c r="W1078" s="1">
        <v>4948</v>
      </c>
      <c r="X1078" s="1">
        <v>4948</v>
      </c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7" t="s">
        <v>692</v>
      </c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5"/>
      <c r="BC1078" s="46"/>
      <c r="BD1078" s="47"/>
    </row>
    <row r="1079" spans="1:56" ht="15.75" customHeight="1" x14ac:dyDescent="0.3">
      <c r="A1079" s="51"/>
      <c r="B1079" s="47"/>
      <c r="C1079" s="51"/>
      <c r="D1079" s="15"/>
      <c r="E1079" s="15"/>
      <c r="F1079" s="15"/>
      <c r="G1079" s="15"/>
      <c r="H1079" s="15"/>
      <c r="I1079" s="15"/>
      <c r="J1079" s="15"/>
      <c r="K1079" s="51"/>
      <c r="L1079" s="47"/>
      <c r="M1079" s="52"/>
      <c r="N1079" s="45"/>
      <c r="O1079" s="46"/>
      <c r="P1079" s="46"/>
      <c r="Q1079" s="45"/>
      <c r="R1079" s="53"/>
      <c r="S1079" s="53"/>
      <c r="T1079" s="46"/>
      <c r="U1079" s="17" t="s">
        <v>541</v>
      </c>
      <c r="V1079" s="34" t="s">
        <v>484</v>
      </c>
      <c r="W1079" s="1">
        <v>4948</v>
      </c>
      <c r="X1079" s="1">
        <v>4948</v>
      </c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7" t="s">
        <v>496</v>
      </c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5"/>
      <c r="BC1079" s="46"/>
      <c r="BD1079" s="47"/>
    </row>
    <row r="1080" spans="1:56" ht="15.75" customHeight="1" x14ac:dyDescent="0.3">
      <c r="A1080" s="51"/>
      <c r="B1080" s="47"/>
      <c r="C1080" s="51"/>
      <c r="D1080" s="15"/>
      <c r="E1080" s="15"/>
      <c r="F1080" s="15"/>
      <c r="G1080" s="15"/>
      <c r="H1080" s="15"/>
      <c r="I1080" s="15"/>
      <c r="J1080" s="15"/>
      <c r="K1080" s="51"/>
      <c r="L1080" s="47"/>
      <c r="M1080" s="52"/>
      <c r="N1080" s="45"/>
      <c r="O1080" s="46"/>
      <c r="P1080" s="46"/>
      <c r="Q1080" s="45"/>
      <c r="R1080" s="53"/>
      <c r="S1080" s="53"/>
      <c r="T1080" s="46"/>
      <c r="U1080" s="17" t="s">
        <v>901</v>
      </c>
      <c r="V1080" s="34" t="s">
        <v>446</v>
      </c>
      <c r="W1080" s="1">
        <v>4948</v>
      </c>
      <c r="X1080" s="1">
        <v>4948</v>
      </c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7" t="s">
        <v>933</v>
      </c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5"/>
      <c r="BC1080" s="46"/>
      <c r="BD1080" s="47"/>
    </row>
    <row r="1081" spans="1:56" ht="15.75" customHeight="1" x14ac:dyDescent="0.3">
      <c r="A1081" s="51"/>
      <c r="B1081" s="47"/>
      <c r="C1081" s="51"/>
      <c r="D1081" s="15"/>
      <c r="E1081" s="15"/>
      <c r="F1081" s="15"/>
      <c r="G1081" s="15"/>
      <c r="H1081" s="15"/>
      <c r="I1081" s="15"/>
      <c r="J1081" s="15"/>
      <c r="K1081" s="51"/>
      <c r="L1081" s="47"/>
      <c r="M1081" s="52"/>
      <c r="N1081" s="45"/>
      <c r="O1081" s="46"/>
      <c r="P1081" s="46"/>
      <c r="Q1081" s="45"/>
      <c r="R1081" s="53"/>
      <c r="S1081" s="53"/>
      <c r="T1081" s="46" t="s">
        <v>13</v>
      </c>
      <c r="U1081" s="17" t="s">
        <v>1043</v>
      </c>
      <c r="V1081" s="34" t="s">
        <v>1023</v>
      </c>
      <c r="W1081" s="1">
        <v>4498</v>
      </c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7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5"/>
      <c r="BC1081" s="46"/>
      <c r="BD1081" s="47"/>
    </row>
    <row r="1082" spans="1:56" ht="15.75" customHeight="1" x14ac:dyDescent="0.3">
      <c r="A1082" s="51"/>
      <c r="B1082" s="47"/>
      <c r="C1082" s="51"/>
      <c r="D1082" s="15"/>
      <c r="E1082" s="15"/>
      <c r="F1082" s="15"/>
      <c r="G1082" s="15"/>
      <c r="H1082" s="15"/>
      <c r="I1082" s="15"/>
      <c r="J1082" s="15"/>
      <c r="K1082" s="51"/>
      <c r="L1082" s="47"/>
      <c r="M1082" s="52"/>
      <c r="N1082" s="45"/>
      <c r="O1082" s="46"/>
      <c r="P1082" s="46"/>
      <c r="Q1082" s="45"/>
      <c r="R1082" s="53"/>
      <c r="S1082" s="53"/>
      <c r="T1082" s="46"/>
      <c r="U1082" s="17"/>
      <c r="V1082" s="34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7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5"/>
      <c r="BC1082" s="46"/>
      <c r="BD1082" s="47"/>
    </row>
    <row r="1083" spans="1:56" ht="15.75" customHeight="1" x14ac:dyDescent="0.3">
      <c r="A1083" s="51"/>
      <c r="B1083" s="47"/>
      <c r="C1083" s="51"/>
      <c r="D1083" s="15"/>
      <c r="E1083" s="15"/>
      <c r="F1083" s="15"/>
      <c r="G1083" s="15"/>
      <c r="H1083" s="15"/>
      <c r="I1083" s="15"/>
      <c r="J1083" s="15"/>
      <c r="K1083" s="51"/>
      <c r="L1083" s="47"/>
      <c r="M1083" s="52"/>
      <c r="N1083" s="45"/>
      <c r="O1083" s="46"/>
      <c r="P1083" s="46"/>
      <c r="Q1083" s="45"/>
      <c r="R1083" s="53"/>
      <c r="S1083" s="53"/>
      <c r="T1083" s="46" t="s">
        <v>21</v>
      </c>
      <c r="U1083" s="17"/>
      <c r="V1083" s="34"/>
      <c r="W1083" s="1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7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5"/>
      <c r="BC1083" s="46"/>
      <c r="BD1083" s="47"/>
    </row>
    <row r="1084" spans="1:56" ht="15.75" customHeight="1" x14ac:dyDescent="0.3">
      <c r="A1084" s="51"/>
      <c r="B1084" s="47"/>
      <c r="C1084" s="51"/>
      <c r="D1084" s="15"/>
      <c r="E1084" s="15"/>
      <c r="F1084" s="15"/>
      <c r="G1084" s="15"/>
      <c r="H1084" s="15"/>
      <c r="I1084" s="15"/>
      <c r="J1084" s="15"/>
      <c r="K1084" s="51"/>
      <c r="L1084" s="47"/>
      <c r="M1084" s="52"/>
      <c r="N1084" s="45"/>
      <c r="O1084" s="46"/>
      <c r="P1084" s="46"/>
      <c r="Q1084" s="45"/>
      <c r="R1084" s="53"/>
      <c r="S1084" s="53"/>
      <c r="T1084" s="46"/>
      <c r="U1084" s="17"/>
      <c r="V1084" s="17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7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5"/>
      <c r="BC1084" s="46"/>
      <c r="BD1084" s="47"/>
    </row>
    <row r="1085" spans="1:56" ht="15.75" customHeight="1" x14ac:dyDescent="0.3">
      <c r="A1085" s="51" t="s">
        <v>40</v>
      </c>
      <c r="B1085" s="47">
        <v>85100000</v>
      </c>
      <c r="C1085" s="51" t="s">
        <v>28</v>
      </c>
      <c r="D1085" s="15"/>
      <c r="E1085" s="15"/>
      <c r="F1085" s="15"/>
      <c r="G1085" s="15"/>
      <c r="H1085" s="15"/>
      <c r="I1085" s="15"/>
      <c r="J1085" s="15"/>
      <c r="K1085" s="51" t="s">
        <v>172</v>
      </c>
      <c r="L1085" s="47" t="s">
        <v>65</v>
      </c>
      <c r="M1085" s="52" t="s">
        <v>97</v>
      </c>
      <c r="N1085" s="45">
        <v>4966</v>
      </c>
      <c r="O1085" s="46" t="s">
        <v>23</v>
      </c>
      <c r="P1085" s="46" t="s">
        <v>23</v>
      </c>
      <c r="Q1085" s="45" t="e">
        <f>#REF!-N1085</f>
        <v>#REF!</v>
      </c>
      <c r="R1085" s="53" t="s">
        <v>45</v>
      </c>
      <c r="S1085" s="53" t="s">
        <v>46</v>
      </c>
      <c r="T1085" s="46" t="s">
        <v>11</v>
      </c>
      <c r="U1085" s="17"/>
      <c r="V1085" s="34"/>
      <c r="W1085" s="1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7"/>
      <c r="AO1085" s="44">
        <f t="shared" ref="AO1085" si="382">SUM(W1085:W1087)</f>
        <v>0</v>
      </c>
      <c r="AP1085" s="44">
        <f t="shared" ref="AP1085" si="383">SUM(X1085:X1087)</f>
        <v>0</v>
      </c>
      <c r="AQ1085" s="44">
        <f t="shared" ref="AQ1085" si="384">SUM(W1088:W1089)</f>
        <v>750</v>
      </c>
      <c r="AR1085" s="44">
        <f t="shared" ref="AR1085" si="385">SUM(X1088:X1089)</f>
        <v>750</v>
      </c>
      <c r="AS1085" s="44">
        <f t="shared" ref="AS1085" si="386">SUM(W1090:W1091)</f>
        <v>0</v>
      </c>
      <c r="AT1085" s="44">
        <f t="shared" ref="AT1085" si="387">SUM(X1090:X1091)</f>
        <v>0</v>
      </c>
      <c r="AU1085" s="44">
        <f t="shared" ref="AU1085" si="388">SUM(W1092:W1093)</f>
        <v>0</v>
      </c>
      <c r="AV1085" s="44">
        <f t="shared" ref="AV1085" si="389">SUM(X1092:X1093)</f>
        <v>0</v>
      </c>
      <c r="AW1085" s="44">
        <f t="shared" ref="AW1085" si="390">AO1085+AQ1085+AS1085+AU1085</f>
        <v>750</v>
      </c>
      <c r="AX1085" s="44">
        <f t="shared" ref="AX1085" si="391">AP1085+AR1085+AT1085+AV1085</f>
        <v>750</v>
      </c>
      <c r="AY1085" s="44">
        <f>N1085-AW1085</f>
        <v>4216</v>
      </c>
      <c r="AZ1085" s="44">
        <f>N1085-AX1085</f>
        <v>4216</v>
      </c>
      <c r="BA1085" s="44">
        <f>AW1085*100/N1085</f>
        <v>15.102698348771646</v>
      </c>
      <c r="BB1085" s="45"/>
      <c r="BC1085" s="46" t="s">
        <v>80</v>
      </c>
      <c r="BD1085" s="47" t="s">
        <v>65</v>
      </c>
    </row>
    <row r="1086" spans="1:56" ht="15.75" customHeight="1" x14ac:dyDescent="0.3">
      <c r="A1086" s="51"/>
      <c r="B1086" s="47"/>
      <c r="C1086" s="51"/>
      <c r="D1086" s="15"/>
      <c r="E1086" s="15"/>
      <c r="F1086" s="15"/>
      <c r="G1086" s="15"/>
      <c r="H1086" s="15"/>
      <c r="I1086" s="15"/>
      <c r="J1086" s="15"/>
      <c r="K1086" s="51"/>
      <c r="L1086" s="47"/>
      <c r="M1086" s="52"/>
      <c r="N1086" s="45"/>
      <c r="O1086" s="46"/>
      <c r="P1086" s="46"/>
      <c r="Q1086" s="45"/>
      <c r="R1086" s="53"/>
      <c r="S1086" s="53"/>
      <c r="T1086" s="46"/>
      <c r="U1086" s="17"/>
      <c r="V1086" s="34"/>
      <c r="W1086" s="1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7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5"/>
      <c r="BC1086" s="46"/>
      <c r="BD1086" s="47"/>
    </row>
    <row r="1087" spans="1:56" ht="15.75" customHeight="1" x14ac:dyDescent="0.3">
      <c r="A1087" s="51"/>
      <c r="B1087" s="47"/>
      <c r="C1087" s="51"/>
      <c r="D1087" s="15"/>
      <c r="E1087" s="15"/>
      <c r="F1087" s="15"/>
      <c r="G1087" s="15"/>
      <c r="H1087" s="15"/>
      <c r="I1087" s="15"/>
      <c r="J1087" s="15"/>
      <c r="K1087" s="51"/>
      <c r="L1087" s="47"/>
      <c r="M1087" s="52"/>
      <c r="N1087" s="45"/>
      <c r="O1087" s="46"/>
      <c r="P1087" s="46"/>
      <c r="Q1087" s="45"/>
      <c r="R1087" s="53"/>
      <c r="S1087" s="53"/>
      <c r="T1087" s="46"/>
      <c r="U1087" s="17"/>
      <c r="V1087" s="34"/>
      <c r="W1087" s="1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7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5"/>
      <c r="BC1087" s="46"/>
      <c r="BD1087" s="47"/>
    </row>
    <row r="1088" spans="1:56" ht="15.75" customHeight="1" x14ac:dyDescent="0.3">
      <c r="A1088" s="51"/>
      <c r="B1088" s="47"/>
      <c r="C1088" s="51"/>
      <c r="D1088" s="15"/>
      <c r="E1088" s="15"/>
      <c r="F1088" s="15"/>
      <c r="G1088" s="15"/>
      <c r="H1088" s="15"/>
      <c r="I1088" s="15"/>
      <c r="J1088" s="15"/>
      <c r="K1088" s="51"/>
      <c r="L1088" s="47"/>
      <c r="M1088" s="52"/>
      <c r="N1088" s="45"/>
      <c r="O1088" s="46"/>
      <c r="P1088" s="46"/>
      <c r="Q1088" s="45"/>
      <c r="R1088" s="53"/>
      <c r="S1088" s="53"/>
      <c r="T1088" s="46" t="s">
        <v>20</v>
      </c>
      <c r="U1088" s="17" t="s">
        <v>431</v>
      </c>
      <c r="V1088" s="34" t="s">
        <v>632</v>
      </c>
      <c r="W1088" s="1">
        <v>500</v>
      </c>
      <c r="X1088" s="1">
        <v>500</v>
      </c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7" t="s">
        <v>721</v>
      </c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5"/>
      <c r="BC1088" s="46"/>
      <c r="BD1088" s="47"/>
    </row>
    <row r="1089" spans="1:56" ht="15.75" customHeight="1" x14ac:dyDescent="0.3">
      <c r="A1089" s="51"/>
      <c r="B1089" s="47"/>
      <c r="C1089" s="51"/>
      <c r="D1089" s="15"/>
      <c r="E1089" s="15"/>
      <c r="F1089" s="15"/>
      <c r="G1089" s="15"/>
      <c r="H1089" s="15"/>
      <c r="I1089" s="15"/>
      <c r="J1089" s="15"/>
      <c r="K1089" s="51"/>
      <c r="L1089" s="47"/>
      <c r="M1089" s="52"/>
      <c r="N1089" s="45"/>
      <c r="O1089" s="46"/>
      <c r="P1089" s="46"/>
      <c r="Q1089" s="45"/>
      <c r="R1089" s="53"/>
      <c r="S1089" s="53"/>
      <c r="T1089" s="46"/>
      <c r="U1089" s="17" t="s">
        <v>876</v>
      </c>
      <c r="V1089" s="34" t="s">
        <v>252</v>
      </c>
      <c r="W1089" s="1">
        <v>250</v>
      </c>
      <c r="X1089" s="1">
        <v>250</v>
      </c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7" t="s">
        <v>899</v>
      </c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5"/>
      <c r="BC1089" s="46"/>
      <c r="BD1089" s="47"/>
    </row>
    <row r="1090" spans="1:56" ht="15.75" customHeight="1" x14ac:dyDescent="0.3">
      <c r="A1090" s="51"/>
      <c r="B1090" s="47"/>
      <c r="C1090" s="51"/>
      <c r="D1090" s="15"/>
      <c r="E1090" s="15"/>
      <c r="F1090" s="15"/>
      <c r="G1090" s="15"/>
      <c r="H1090" s="15"/>
      <c r="I1090" s="15"/>
      <c r="J1090" s="15"/>
      <c r="K1090" s="51"/>
      <c r="L1090" s="47"/>
      <c r="M1090" s="52"/>
      <c r="N1090" s="45"/>
      <c r="O1090" s="46"/>
      <c r="P1090" s="46"/>
      <c r="Q1090" s="45"/>
      <c r="R1090" s="53"/>
      <c r="S1090" s="53"/>
      <c r="T1090" s="46" t="s">
        <v>13</v>
      </c>
      <c r="U1090" s="17"/>
      <c r="V1090" s="34"/>
      <c r="W1090" s="1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7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5"/>
      <c r="BC1090" s="46"/>
      <c r="BD1090" s="47"/>
    </row>
    <row r="1091" spans="1:56" ht="15.75" customHeight="1" x14ac:dyDescent="0.3">
      <c r="A1091" s="51"/>
      <c r="B1091" s="47"/>
      <c r="C1091" s="51"/>
      <c r="D1091" s="15"/>
      <c r="E1091" s="15"/>
      <c r="F1091" s="15"/>
      <c r="G1091" s="15"/>
      <c r="H1091" s="15"/>
      <c r="I1091" s="15"/>
      <c r="J1091" s="15"/>
      <c r="K1091" s="51"/>
      <c r="L1091" s="47"/>
      <c r="M1091" s="52"/>
      <c r="N1091" s="45"/>
      <c r="O1091" s="46"/>
      <c r="P1091" s="46"/>
      <c r="Q1091" s="45"/>
      <c r="R1091" s="53"/>
      <c r="S1091" s="53"/>
      <c r="T1091" s="46"/>
      <c r="U1091" s="17"/>
      <c r="V1091" s="34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7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5"/>
      <c r="BC1091" s="46"/>
      <c r="BD1091" s="47"/>
    </row>
    <row r="1092" spans="1:56" ht="15.75" customHeight="1" x14ac:dyDescent="0.3">
      <c r="A1092" s="51"/>
      <c r="B1092" s="47"/>
      <c r="C1092" s="51"/>
      <c r="D1092" s="15"/>
      <c r="E1092" s="15"/>
      <c r="F1092" s="15"/>
      <c r="G1092" s="15"/>
      <c r="H1092" s="15"/>
      <c r="I1092" s="15"/>
      <c r="J1092" s="15"/>
      <c r="K1092" s="51"/>
      <c r="L1092" s="47"/>
      <c r="M1092" s="52"/>
      <c r="N1092" s="45"/>
      <c r="O1092" s="46"/>
      <c r="P1092" s="46"/>
      <c r="Q1092" s="45"/>
      <c r="R1092" s="53"/>
      <c r="S1092" s="53"/>
      <c r="T1092" s="46" t="s">
        <v>21</v>
      </c>
      <c r="U1092" s="17"/>
      <c r="V1092" s="34"/>
      <c r="W1092" s="1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7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5"/>
      <c r="BC1092" s="46"/>
      <c r="BD1092" s="47"/>
    </row>
    <row r="1093" spans="1:56" ht="15.75" customHeight="1" x14ac:dyDescent="0.3">
      <c r="A1093" s="51"/>
      <c r="B1093" s="47"/>
      <c r="C1093" s="51"/>
      <c r="D1093" s="15"/>
      <c r="E1093" s="15"/>
      <c r="F1093" s="15"/>
      <c r="G1093" s="15"/>
      <c r="H1093" s="15"/>
      <c r="I1093" s="15"/>
      <c r="J1093" s="15"/>
      <c r="K1093" s="51"/>
      <c r="L1093" s="47"/>
      <c r="M1093" s="52"/>
      <c r="N1093" s="45"/>
      <c r="O1093" s="46"/>
      <c r="P1093" s="46"/>
      <c r="Q1093" s="45"/>
      <c r="R1093" s="53"/>
      <c r="S1093" s="53"/>
      <c r="T1093" s="46"/>
      <c r="U1093" s="17"/>
      <c r="V1093" s="17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7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5"/>
      <c r="BC1093" s="46"/>
      <c r="BD1093" s="47"/>
    </row>
    <row r="1094" spans="1:56" ht="15.75" customHeight="1" x14ac:dyDescent="0.3">
      <c r="A1094" s="51" t="s">
        <v>40</v>
      </c>
      <c r="B1094" s="47">
        <v>85100000</v>
      </c>
      <c r="C1094" s="51" t="s">
        <v>296</v>
      </c>
      <c r="D1094" s="15"/>
      <c r="E1094" s="15"/>
      <c r="F1094" s="15"/>
      <c r="G1094" s="15"/>
      <c r="H1094" s="15"/>
      <c r="I1094" s="15"/>
      <c r="J1094" s="15"/>
      <c r="K1094" s="51" t="s">
        <v>172</v>
      </c>
      <c r="L1094" s="47" t="s">
        <v>52</v>
      </c>
      <c r="M1094" s="52" t="s">
        <v>77</v>
      </c>
      <c r="N1094" s="45">
        <v>10350</v>
      </c>
      <c r="O1094" s="46" t="s">
        <v>23</v>
      </c>
      <c r="P1094" s="46" t="s">
        <v>23</v>
      </c>
      <c r="Q1094" s="45" t="e">
        <f>#REF!-N1094</f>
        <v>#REF!</v>
      </c>
      <c r="R1094" s="53" t="s">
        <v>45</v>
      </c>
      <c r="S1094" s="53" t="s">
        <v>46</v>
      </c>
      <c r="T1094" s="46" t="s">
        <v>11</v>
      </c>
      <c r="U1094" s="17"/>
      <c r="V1094" s="34"/>
      <c r="W1094" s="1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7"/>
      <c r="AO1094" s="44">
        <f t="shared" ref="AO1094" si="392">SUM(W1094:W1095)</f>
        <v>0</v>
      </c>
      <c r="AP1094" s="44">
        <f t="shared" ref="AP1094" si="393">SUM(X1094:X1095)</f>
        <v>0</v>
      </c>
      <c r="AQ1094" s="44">
        <f>SUM(W1096:W1097)</f>
        <v>700</v>
      </c>
      <c r="AR1094" s="44">
        <f>SUM(X1096:X1097)</f>
        <v>700</v>
      </c>
      <c r="AS1094" s="44">
        <f>SUM(W1098:W1099)</f>
        <v>0</v>
      </c>
      <c r="AT1094" s="44">
        <f>SUM(X1098:X1099)</f>
        <v>0</v>
      </c>
      <c r="AU1094" s="44">
        <f>SUM(W1100:W1101)</f>
        <v>0</v>
      </c>
      <c r="AV1094" s="44">
        <f>SUM(X1100:X1101)</f>
        <v>0</v>
      </c>
      <c r="AW1094" s="44">
        <f t="shared" ref="AW1094" si="394">AO1094+AQ1094+AS1094+AU1094</f>
        <v>700</v>
      </c>
      <c r="AX1094" s="44">
        <f t="shared" ref="AX1094" si="395">AP1094+AR1094+AT1094+AV1094</f>
        <v>700</v>
      </c>
      <c r="AY1094" s="44">
        <f>N1094-AW1094</f>
        <v>9650</v>
      </c>
      <c r="AZ1094" s="44">
        <f>N1094-AX1094</f>
        <v>9650</v>
      </c>
      <c r="BA1094" s="44">
        <f>AW1094*100/N1094</f>
        <v>6.7632850241545892</v>
      </c>
      <c r="BB1094" s="45"/>
      <c r="BC1094" s="46" t="s">
        <v>70</v>
      </c>
      <c r="BD1094" s="47" t="s">
        <v>52</v>
      </c>
    </row>
    <row r="1095" spans="1:56" ht="15.75" customHeight="1" x14ac:dyDescent="0.3">
      <c r="A1095" s="51"/>
      <c r="B1095" s="47"/>
      <c r="C1095" s="51"/>
      <c r="D1095" s="15"/>
      <c r="E1095" s="15"/>
      <c r="F1095" s="15"/>
      <c r="G1095" s="15"/>
      <c r="H1095" s="15"/>
      <c r="I1095" s="15"/>
      <c r="J1095" s="15"/>
      <c r="K1095" s="51"/>
      <c r="L1095" s="47"/>
      <c r="M1095" s="52"/>
      <c r="N1095" s="45"/>
      <c r="O1095" s="46"/>
      <c r="P1095" s="46"/>
      <c r="Q1095" s="45"/>
      <c r="R1095" s="53"/>
      <c r="S1095" s="53"/>
      <c r="T1095" s="46"/>
      <c r="U1095" s="17"/>
      <c r="V1095" s="34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3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5"/>
      <c r="BC1095" s="46"/>
      <c r="BD1095" s="47"/>
    </row>
    <row r="1096" spans="1:56" ht="15.75" customHeight="1" x14ac:dyDescent="0.3">
      <c r="A1096" s="51"/>
      <c r="B1096" s="47"/>
      <c r="C1096" s="51"/>
      <c r="D1096" s="15"/>
      <c r="E1096" s="15"/>
      <c r="F1096" s="15"/>
      <c r="G1096" s="15"/>
      <c r="H1096" s="15"/>
      <c r="I1096" s="15"/>
      <c r="J1096" s="15"/>
      <c r="K1096" s="51"/>
      <c r="L1096" s="47"/>
      <c r="M1096" s="52"/>
      <c r="N1096" s="45"/>
      <c r="O1096" s="46"/>
      <c r="P1096" s="46"/>
      <c r="Q1096" s="45"/>
      <c r="R1096" s="53"/>
      <c r="S1096" s="53"/>
      <c r="T1096" s="46" t="s">
        <v>20</v>
      </c>
      <c r="U1096" s="17"/>
      <c r="V1096" s="34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7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5"/>
      <c r="BC1096" s="46"/>
      <c r="BD1096" s="47"/>
    </row>
    <row r="1097" spans="1:56" ht="15.75" customHeight="1" x14ac:dyDescent="0.3">
      <c r="A1097" s="51"/>
      <c r="B1097" s="47"/>
      <c r="C1097" s="51"/>
      <c r="D1097" s="15"/>
      <c r="E1097" s="15"/>
      <c r="F1097" s="15"/>
      <c r="G1097" s="15"/>
      <c r="H1097" s="15"/>
      <c r="I1097" s="15"/>
      <c r="J1097" s="15"/>
      <c r="K1097" s="51"/>
      <c r="L1097" s="47"/>
      <c r="M1097" s="52"/>
      <c r="N1097" s="45"/>
      <c r="O1097" s="46"/>
      <c r="P1097" s="46"/>
      <c r="Q1097" s="45"/>
      <c r="R1097" s="53"/>
      <c r="S1097" s="53"/>
      <c r="T1097" s="46"/>
      <c r="U1097" s="17" t="s">
        <v>431</v>
      </c>
      <c r="V1097" s="34" t="s">
        <v>895</v>
      </c>
      <c r="W1097" s="1">
        <v>700</v>
      </c>
      <c r="X1097" s="1">
        <v>700</v>
      </c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7" t="s">
        <v>958</v>
      </c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5"/>
      <c r="BC1097" s="46"/>
      <c r="BD1097" s="47"/>
    </row>
    <row r="1098" spans="1:56" ht="15.75" customHeight="1" x14ac:dyDescent="0.3">
      <c r="A1098" s="51"/>
      <c r="B1098" s="47"/>
      <c r="C1098" s="51"/>
      <c r="D1098" s="15"/>
      <c r="E1098" s="15"/>
      <c r="F1098" s="15"/>
      <c r="G1098" s="15"/>
      <c r="H1098" s="15"/>
      <c r="I1098" s="15"/>
      <c r="J1098" s="15"/>
      <c r="K1098" s="51"/>
      <c r="L1098" s="47"/>
      <c r="M1098" s="52"/>
      <c r="N1098" s="45"/>
      <c r="O1098" s="46"/>
      <c r="P1098" s="46"/>
      <c r="Q1098" s="45"/>
      <c r="R1098" s="53"/>
      <c r="S1098" s="53"/>
      <c r="T1098" s="46" t="s">
        <v>13</v>
      </c>
      <c r="U1098" s="17"/>
      <c r="V1098" s="34"/>
      <c r="W1098" s="1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7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5"/>
      <c r="BC1098" s="46"/>
      <c r="BD1098" s="47"/>
    </row>
    <row r="1099" spans="1:56" ht="15.75" customHeight="1" x14ac:dyDescent="0.3">
      <c r="A1099" s="51"/>
      <c r="B1099" s="47"/>
      <c r="C1099" s="51"/>
      <c r="D1099" s="15"/>
      <c r="E1099" s="15"/>
      <c r="F1099" s="15"/>
      <c r="G1099" s="15"/>
      <c r="H1099" s="15"/>
      <c r="I1099" s="15"/>
      <c r="J1099" s="15"/>
      <c r="K1099" s="51"/>
      <c r="L1099" s="47"/>
      <c r="M1099" s="52"/>
      <c r="N1099" s="45"/>
      <c r="O1099" s="46"/>
      <c r="P1099" s="46"/>
      <c r="Q1099" s="45"/>
      <c r="R1099" s="53"/>
      <c r="S1099" s="53"/>
      <c r="T1099" s="46"/>
      <c r="U1099" s="17"/>
      <c r="V1099" s="34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7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5"/>
      <c r="BC1099" s="46"/>
      <c r="BD1099" s="47"/>
    </row>
    <row r="1100" spans="1:56" ht="15.75" customHeight="1" x14ac:dyDescent="0.3">
      <c r="A1100" s="51"/>
      <c r="B1100" s="47"/>
      <c r="C1100" s="51"/>
      <c r="D1100" s="15"/>
      <c r="E1100" s="15"/>
      <c r="F1100" s="15"/>
      <c r="G1100" s="15"/>
      <c r="H1100" s="15"/>
      <c r="I1100" s="15"/>
      <c r="J1100" s="15"/>
      <c r="K1100" s="51"/>
      <c r="L1100" s="47"/>
      <c r="M1100" s="52"/>
      <c r="N1100" s="45"/>
      <c r="O1100" s="46"/>
      <c r="P1100" s="46"/>
      <c r="Q1100" s="45"/>
      <c r="R1100" s="53"/>
      <c r="S1100" s="53"/>
      <c r="T1100" s="46" t="s">
        <v>21</v>
      </c>
      <c r="U1100" s="17"/>
      <c r="V1100" s="34"/>
      <c r="W1100" s="1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7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5"/>
      <c r="BC1100" s="46"/>
      <c r="BD1100" s="47"/>
    </row>
    <row r="1101" spans="1:56" ht="15.75" customHeight="1" x14ac:dyDescent="0.3">
      <c r="A1101" s="51"/>
      <c r="B1101" s="47"/>
      <c r="C1101" s="51"/>
      <c r="D1101" s="15"/>
      <c r="E1101" s="15"/>
      <c r="F1101" s="15"/>
      <c r="G1101" s="15"/>
      <c r="H1101" s="15"/>
      <c r="I1101" s="15"/>
      <c r="J1101" s="15"/>
      <c r="K1101" s="51"/>
      <c r="L1101" s="47"/>
      <c r="M1101" s="52"/>
      <c r="N1101" s="45"/>
      <c r="O1101" s="46"/>
      <c r="P1101" s="46"/>
      <c r="Q1101" s="45"/>
      <c r="R1101" s="53"/>
      <c r="S1101" s="53"/>
      <c r="T1101" s="46"/>
      <c r="U1101" s="17"/>
      <c r="V1101" s="17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7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5"/>
      <c r="BC1101" s="46"/>
      <c r="BD1101" s="47"/>
    </row>
    <row r="1102" spans="1:56" ht="15.75" customHeight="1" x14ac:dyDescent="0.3">
      <c r="A1102" s="51" t="s">
        <v>40</v>
      </c>
      <c r="B1102" s="47">
        <v>85100000</v>
      </c>
      <c r="C1102" s="51" t="s">
        <v>297</v>
      </c>
      <c r="D1102" s="15"/>
      <c r="E1102" s="15"/>
      <c r="F1102" s="15"/>
      <c r="G1102" s="15"/>
      <c r="H1102" s="15"/>
      <c r="I1102" s="15"/>
      <c r="J1102" s="15"/>
      <c r="K1102" s="51" t="s">
        <v>172</v>
      </c>
      <c r="L1102" s="47" t="s">
        <v>66</v>
      </c>
      <c r="M1102" s="52" t="s">
        <v>98</v>
      </c>
      <c r="N1102" s="45">
        <v>2904</v>
      </c>
      <c r="O1102" s="46" t="s">
        <v>23</v>
      </c>
      <c r="P1102" s="46" t="s">
        <v>23</v>
      </c>
      <c r="Q1102" s="45" t="e">
        <f>#REF!-N1102</f>
        <v>#REF!</v>
      </c>
      <c r="R1102" s="53" t="s">
        <v>45</v>
      </c>
      <c r="S1102" s="53" t="s">
        <v>46</v>
      </c>
      <c r="T1102" s="46" t="s">
        <v>11</v>
      </c>
      <c r="U1102" s="17"/>
      <c r="V1102" s="34"/>
      <c r="W1102" s="1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7"/>
      <c r="AO1102" s="44">
        <f t="shared" ref="AO1102" si="396">SUM(W1102:W1103)</f>
        <v>0</v>
      </c>
      <c r="AP1102" s="44">
        <f t="shared" ref="AP1102" si="397">SUM(X1102:X1103)</f>
        <v>0</v>
      </c>
      <c r="AQ1102" s="44">
        <f t="shared" ref="AQ1102" si="398">SUM(W1104:W1105)</f>
        <v>0</v>
      </c>
      <c r="AR1102" s="44">
        <f t="shared" ref="AR1102" si="399">SUM(X1104:X1105)</f>
        <v>0</v>
      </c>
      <c r="AS1102" s="44">
        <f t="shared" ref="AS1102" si="400">SUM(W1106:W1107)</f>
        <v>0</v>
      </c>
      <c r="AT1102" s="44">
        <f t="shared" ref="AT1102" si="401">SUM(X1106:X1107)</f>
        <v>0</v>
      </c>
      <c r="AU1102" s="44">
        <f t="shared" ref="AU1102" si="402">SUM(W1108:W1109)</f>
        <v>0</v>
      </c>
      <c r="AV1102" s="44">
        <f t="shared" ref="AV1102" si="403">SUM(X1108:X1109)</f>
        <v>0</v>
      </c>
      <c r="AW1102" s="44">
        <f t="shared" ref="AW1102" si="404">AO1102+AQ1102+AS1102+AU1102</f>
        <v>0</v>
      </c>
      <c r="AX1102" s="44">
        <f t="shared" ref="AX1102" si="405">AP1102+AR1102+AT1102+AV1102</f>
        <v>0</v>
      </c>
      <c r="AY1102" s="44">
        <f>N1102-AW1102</f>
        <v>2904</v>
      </c>
      <c r="AZ1102" s="44">
        <f>N1102-AX1102</f>
        <v>2904</v>
      </c>
      <c r="BA1102" s="44">
        <f>AW1102*100/N1102</f>
        <v>0</v>
      </c>
      <c r="BB1102" s="45"/>
      <c r="BC1102" s="46" t="s">
        <v>60</v>
      </c>
      <c r="BD1102" s="47" t="s">
        <v>66</v>
      </c>
    </row>
    <row r="1103" spans="1:56" ht="15.75" customHeight="1" x14ac:dyDescent="0.3">
      <c r="A1103" s="51"/>
      <c r="B1103" s="47"/>
      <c r="C1103" s="51"/>
      <c r="D1103" s="15"/>
      <c r="E1103" s="15"/>
      <c r="F1103" s="15"/>
      <c r="G1103" s="15"/>
      <c r="H1103" s="15"/>
      <c r="I1103" s="15"/>
      <c r="J1103" s="15"/>
      <c r="K1103" s="51"/>
      <c r="L1103" s="47"/>
      <c r="M1103" s="52"/>
      <c r="N1103" s="45"/>
      <c r="O1103" s="46"/>
      <c r="P1103" s="46"/>
      <c r="Q1103" s="45"/>
      <c r="R1103" s="53"/>
      <c r="S1103" s="53"/>
      <c r="T1103" s="46"/>
      <c r="U1103" s="17"/>
      <c r="V1103" s="34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3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5"/>
      <c r="BC1103" s="46"/>
      <c r="BD1103" s="47"/>
    </row>
    <row r="1104" spans="1:56" ht="15.75" customHeight="1" x14ac:dyDescent="0.3">
      <c r="A1104" s="51"/>
      <c r="B1104" s="47"/>
      <c r="C1104" s="51"/>
      <c r="D1104" s="15"/>
      <c r="E1104" s="15"/>
      <c r="F1104" s="15"/>
      <c r="G1104" s="15"/>
      <c r="H1104" s="15"/>
      <c r="I1104" s="15"/>
      <c r="J1104" s="15"/>
      <c r="K1104" s="51"/>
      <c r="L1104" s="47"/>
      <c r="M1104" s="52"/>
      <c r="N1104" s="45"/>
      <c r="O1104" s="46"/>
      <c r="P1104" s="46"/>
      <c r="Q1104" s="45"/>
      <c r="R1104" s="53"/>
      <c r="S1104" s="53"/>
      <c r="T1104" s="46" t="s">
        <v>20</v>
      </c>
      <c r="U1104" s="17"/>
      <c r="V1104" s="34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7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5"/>
      <c r="BC1104" s="46"/>
      <c r="BD1104" s="47"/>
    </row>
    <row r="1105" spans="1:56" ht="15.75" customHeight="1" x14ac:dyDescent="0.3">
      <c r="A1105" s="51"/>
      <c r="B1105" s="47"/>
      <c r="C1105" s="51"/>
      <c r="D1105" s="15"/>
      <c r="E1105" s="15"/>
      <c r="F1105" s="15"/>
      <c r="G1105" s="15"/>
      <c r="H1105" s="15"/>
      <c r="I1105" s="15"/>
      <c r="J1105" s="15"/>
      <c r="K1105" s="51"/>
      <c r="L1105" s="47"/>
      <c r="M1105" s="52"/>
      <c r="N1105" s="45"/>
      <c r="O1105" s="46"/>
      <c r="P1105" s="46"/>
      <c r="Q1105" s="45"/>
      <c r="R1105" s="53"/>
      <c r="S1105" s="53"/>
      <c r="T1105" s="46"/>
      <c r="U1105" s="17"/>
      <c r="V1105" s="34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7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5"/>
      <c r="BC1105" s="46"/>
      <c r="BD1105" s="47"/>
    </row>
    <row r="1106" spans="1:56" ht="15.75" customHeight="1" x14ac:dyDescent="0.3">
      <c r="A1106" s="51"/>
      <c r="B1106" s="47"/>
      <c r="C1106" s="51"/>
      <c r="D1106" s="15"/>
      <c r="E1106" s="15"/>
      <c r="F1106" s="15"/>
      <c r="G1106" s="15"/>
      <c r="H1106" s="15"/>
      <c r="I1106" s="15"/>
      <c r="J1106" s="15"/>
      <c r="K1106" s="51"/>
      <c r="L1106" s="47"/>
      <c r="M1106" s="52"/>
      <c r="N1106" s="45"/>
      <c r="O1106" s="46"/>
      <c r="P1106" s="46"/>
      <c r="Q1106" s="45"/>
      <c r="R1106" s="53"/>
      <c r="S1106" s="53"/>
      <c r="T1106" s="46" t="s">
        <v>13</v>
      </c>
      <c r="U1106" s="17"/>
      <c r="V1106" s="34"/>
      <c r="W1106" s="1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7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5"/>
      <c r="BC1106" s="46"/>
      <c r="BD1106" s="47"/>
    </row>
    <row r="1107" spans="1:56" ht="15.75" customHeight="1" x14ac:dyDescent="0.3">
      <c r="A1107" s="51"/>
      <c r="B1107" s="47"/>
      <c r="C1107" s="51"/>
      <c r="D1107" s="15"/>
      <c r="E1107" s="15"/>
      <c r="F1107" s="15"/>
      <c r="G1107" s="15"/>
      <c r="H1107" s="15"/>
      <c r="I1107" s="15"/>
      <c r="J1107" s="15"/>
      <c r="K1107" s="51"/>
      <c r="L1107" s="47"/>
      <c r="M1107" s="52"/>
      <c r="N1107" s="45"/>
      <c r="O1107" s="46"/>
      <c r="P1107" s="46"/>
      <c r="Q1107" s="45"/>
      <c r="R1107" s="53"/>
      <c r="S1107" s="53"/>
      <c r="T1107" s="46"/>
      <c r="U1107" s="17"/>
      <c r="V1107" s="34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7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5"/>
      <c r="BC1107" s="46"/>
      <c r="BD1107" s="47"/>
    </row>
    <row r="1108" spans="1:56" ht="15.75" customHeight="1" x14ac:dyDescent="0.3">
      <c r="A1108" s="51"/>
      <c r="B1108" s="47"/>
      <c r="C1108" s="51"/>
      <c r="D1108" s="15"/>
      <c r="E1108" s="15"/>
      <c r="F1108" s="15"/>
      <c r="G1108" s="15"/>
      <c r="H1108" s="15"/>
      <c r="I1108" s="15"/>
      <c r="J1108" s="15"/>
      <c r="K1108" s="51"/>
      <c r="L1108" s="47"/>
      <c r="M1108" s="52"/>
      <c r="N1108" s="45"/>
      <c r="O1108" s="46"/>
      <c r="P1108" s="46"/>
      <c r="Q1108" s="45"/>
      <c r="R1108" s="53"/>
      <c r="S1108" s="53"/>
      <c r="T1108" s="46" t="s">
        <v>21</v>
      </c>
      <c r="U1108" s="17"/>
      <c r="V1108" s="34"/>
      <c r="W1108" s="1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7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5"/>
      <c r="BC1108" s="46"/>
      <c r="BD1108" s="47"/>
    </row>
    <row r="1109" spans="1:56" ht="15.75" customHeight="1" x14ac:dyDescent="0.3">
      <c r="A1109" s="51"/>
      <c r="B1109" s="47"/>
      <c r="C1109" s="51"/>
      <c r="D1109" s="15"/>
      <c r="E1109" s="15"/>
      <c r="F1109" s="15"/>
      <c r="G1109" s="15"/>
      <c r="H1109" s="15"/>
      <c r="I1109" s="15"/>
      <c r="J1109" s="15"/>
      <c r="K1109" s="51"/>
      <c r="L1109" s="47"/>
      <c r="M1109" s="52"/>
      <c r="N1109" s="45"/>
      <c r="O1109" s="46"/>
      <c r="P1109" s="46"/>
      <c r="Q1109" s="45"/>
      <c r="R1109" s="53"/>
      <c r="S1109" s="53"/>
      <c r="T1109" s="46"/>
      <c r="U1109" s="17"/>
      <c r="V1109" s="17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7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5"/>
      <c r="BC1109" s="46"/>
      <c r="BD1109" s="47"/>
    </row>
    <row r="1110" spans="1:56" ht="15.75" customHeight="1" x14ac:dyDescent="0.3">
      <c r="A1110" s="51" t="s">
        <v>30</v>
      </c>
      <c r="B1110" s="47">
        <v>85100000</v>
      </c>
      <c r="C1110" s="51" t="s">
        <v>338</v>
      </c>
      <c r="D1110" s="15"/>
      <c r="E1110" s="15"/>
      <c r="F1110" s="15"/>
      <c r="G1110" s="15"/>
      <c r="H1110" s="15"/>
      <c r="I1110" s="15"/>
      <c r="J1110" s="15"/>
      <c r="K1110" s="51" t="s">
        <v>441</v>
      </c>
      <c r="L1110" s="47" t="s">
        <v>347</v>
      </c>
      <c r="M1110" s="52" t="s">
        <v>343</v>
      </c>
      <c r="N1110" s="45">
        <v>87</v>
      </c>
      <c r="O1110" s="46" t="s">
        <v>23</v>
      </c>
      <c r="P1110" s="46" t="s">
        <v>23</v>
      </c>
      <c r="Q1110" s="45">
        <v>0</v>
      </c>
      <c r="R1110" s="53" t="s">
        <v>314</v>
      </c>
      <c r="S1110" s="53" t="s">
        <v>336</v>
      </c>
      <c r="T1110" s="46" t="s">
        <v>11</v>
      </c>
      <c r="U1110" s="17" t="s">
        <v>431</v>
      </c>
      <c r="V1110" s="34" t="s">
        <v>444</v>
      </c>
      <c r="W1110" s="1">
        <v>87</v>
      </c>
      <c r="X1110" s="12">
        <v>87</v>
      </c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7" t="s">
        <v>440</v>
      </c>
      <c r="AO1110" s="44">
        <f t="shared" ref="AO1110" si="406">SUM(W1110:W1111)</f>
        <v>87</v>
      </c>
      <c r="AP1110" s="44">
        <f t="shared" ref="AP1110" si="407">SUM(X1110:X1111)</f>
        <v>87</v>
      </c>
      <c r="AQ1110" s="44">
        <f t="shared" ref="AQ1110" si="408">SUM(W1112:W1113)</f>
        <v>0</v>
      </c>
      <c r="AR1110" s="44">
        <f t="shared" ref="AR1110" si="409">SUM(X1112:X1113)</f>
        <v>0</v>
      </c>
      <c r="AS1110" s="44">
        <f t="shared" ref="AS1110" si="410">SUM(W1114:W1115)</f>
        <v>0</v>
      </c>
      <c r="AT1110" s="44">
        <f t="shared" ref="AT1110" si="411">SUM(X1114:X1115)</f>
        <v>0</v>
      </c>
      <c r="AU1110" s="44">
        <f t="shared" ref="AU1110" si="412">SUM(W1116:W1117)</f>
        <v>0</v>
      </c>
      <c r="AV1110" s="44">
        <f t="shared" ref="AV1110" si="413">SUM(X1116:X1117)</f>
        <v>0</v>
      </c>
      <c r="AW1110" s="44">
        <f t="shared" ref="AW1110" si="414">AO1110+AQ1110+AS1110+AU1110</f>
        <v>87</v>
      </c>
      <c r="AX1110" s="44">
        <f t="shared" ref="AX1110" si="415">AP1110+AR1110+AT1110+AV1110</f>
        <v>87</v>
      </c>
      <c r="AY1110" s="44">
        <f>N1110-AW1110</f>
        <v>0</v>
      </c>
      <c r="AZ1110" s="44">
        <f>N1110-AX1110</f>
        <v>0</v>
      </c>
      <c r="BA1110" s="44">
        <f>AW1110*100/N1110</f>
        <v>100</v>
      </c>
      <c r="BB1110" s="45" t="s">
        <v>116</v>
      </c>
      <c r="BC1110" s="46" t="s">
        <v>209</v>
      </c>
      <c r="BD1110" s="47" t="s">
        <v>347</v>
      </c>
    </row>
    <row r="1111" spans="1:56" ht="15.75" customHeight="1" x14ac:dyDescent="0.3">
      <c r="A1111" s="51"/>
      <c r="B1111" s="47"/>
      <c r="C1111" s="51"/>
      <c r="D1111" s="15"/>
      <c r="E1111" s="15"/>
      <c r="F1111" s="15"/>
      <c r="G1111" s="15"/>
      <c r="H1111" s="15"/>
      <c r="I1111" s="15"/>
      <c r="J1111" s="15"/>
      <c r="K1111" s="51"/>
      <c r="L1111" s="47"/>
      <c r="M1111" s="52"/>
      <c r="N1111" s="45"/>
      <c r="O1111" s="46"/>
      <c r="P1111" s="46"/>
      <c r="Q1111" s="45"/>
      <c r="R1111" s="53"/>
      <c r="S1111" s="53"/>
      <c r="T1111" s="46"/>
      <c r="U1111" s="17"/>
      <c r="V1111" s="34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3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5"/>
      <c r="BC1111" s="46"/>
      <c r="BD1111" s="47"/>
    </row>
    <row r="1112" spans="1:56" ht="15.75" customHeight="1" x14ac:dyDescent="0.3">
      <c r="A1112" s="51"/>
      <c r="B1112" s="47"/>
      <c r="C1112" s="51"/>
      <c r="D1112" s="15"/>
      <c r="E1112" s="15"/>
      <c r="F1112" s="15"/>
      <c r="G1112" s="15"/>
      <c r="H1112" s="15"/>
      <c r="I1112" s="15"/>
      <c r="J1112" s="15"/>
      <c r="K1112" s="51"/>
      <c r="L1112" s="47"/>
      <c r="M1112" s="52"/>
      <c r="N1112" s="45"/>
      <c r="O1112" s="46"/>
      <c r="P1112" s="46"/>
      <c r="Q1112" s="45"/>
      <c r="R1112" s="53"/>
      <c r="S1112" s="53"/>
      <c r="T1112" s="46" t="s">
        <v>20</v>
      </c>
      <c r="U1112" s="17"/>
      <c r="V1112" s="34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7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5"/>
      <c r="BC1112" s="46"/>
      <c r="BD1112" s="47"/>
    </row>
    <row r="1113" spans="1:56" ht="15.75" customHeight="1" x14ac:dyDescent="0.3">
      <c r="A1113" s="51"/>
      <c r="B1113" s="47"/>
      <c r="C1113" s="51"/>
      <c r="D1113" s="15"/>
      <c r="E1113" s="15"/>
      <c r="F1113" s="15"/>
      <c r="G1113" s="15"/>
      <c r="H1113" s="15"/>
      <c r="I1113" s="15"/>
      <c r="J1113" s="15"/>
      <c r="K1113" s="51"/>
      <c r="L1113" s="47"/>
      <c r="M1113" s="52"/>
      <c r="N1113" s="45"/>
      <c r="O1113" s="46"/>
      <c r="P1113" s="46"/>
      <c r="Q1113" s="45"/>
      <c r="R1113" s="53"/>
      <c r="S1113" s="53"/>
      <c r="T1113" s="46"/>
      <c r="U1113" s="17"/>
      <c r="V1113" s="34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7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5"/>
      <c r="BC1113" s="46"/>
      <c r="BD1113" s="47"/>
    </row>
    <row r="1114" spans="1:56" ht="15.75" customHeight="1" x14ac:dyDescent="0.3">
      <c r="A1114" s="51"/>
      <c r="B1114" s="47"/>
      <c r="C1114" s="51"/>
      <c r="D1114" s="15"/>
      <c r="E1114" s="15"/>
      <c r="F1114" s="15"/>
      <c r="G1114" s="15"/>
      <c r="H1114" s="15"/>
      <c r="I1114" s="15"/>
      <c r="J1114" s="15"/>
      <c r="K1114" s="51"/>
      <c r="L1114" s="47"/>
      <c r="M1114" s="52"/>
      <c r="N1114" s="45"/>
      <c r="O1114" s="46"/>
      <c r="P1114" s="46"/>
      <c r="Q1114" s="45"/>
      <c r="R1114" s="53"/>
      <c r="S1114" s="53"/>
      <c r="T1114" s="46" t="s">
        <v>13</v>
      </c>
      <c r="U1114" s="17"/>
      <c r="V1114" s="34"/>
      <c r="W1114" s="1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7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5"/>
      <c r="BC1114" s="46"/>
      <c r="BD1114" s="47"/>
    </row>
    <row r="1115" spans="1:56" ht="15.75" customHeight="1" x14ac:dyDescent="0.3">
      <c r="A1115" s="51"/>
      <c r="B1115" s="47"/>
      <c r="C1115" s="51"/>
      <c r="D1115" s="15"/>
      <c r="E1115" s="15"/>
      <c r="F1115" s="15"/>
      <c r="G1115" s="15"/>
      <c r="H1115" s="15"/>
      <c r="I1115" s="15"/>
      <c r="J1115" s="15"/>
      <c r="K1115" s="51"/>
      <c r="L1115" s="47"/>
      <c r="M1115" s="52"/>
      <c r="N1115" s="45"/>
      <c r="O1115" s="46"/>
      <c r="P1115" s="46"/>
      <c r="Q1115" s="45"/>
      <c r="R1115" s="53"/>
      <c r="S1115" s="53"/>
      <c r="T1115" s="46"/>
      <c r="U1115" s="17"/>
      <c r="V1115" s="34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7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5"/>
      <c r="BC1115" s="46"/>
      <c r="BD1115" s="47"/>
    </row>
    <row r="1116" spans="1:56" ht="15.75" customHeight="1" x14ac:dyDescent="0.3">
      <c r="A1116" s="51"/>
      <c r="B1116" s="47"/>
      <c r="C1116" s="51"/>
      <c r="D1116" s="15"/>
      <c r="E1116" s="15"/>
      <c r="F1116" s="15"/>
      <c r="G1116" s="15"/>
      <c r="H1116" s="15"/>
      <c r="I1116" s="15"/>
      <c r="J1116" s="15"/>
      <c r="K1116" s="51"/>
      <c r="L1116" s="47"/>
      <c r="M1116" s="52"/>
      <c r="N1116" s="45"/>
      <c r="O1116" s="46"/>
      <c r="P1116" s="46"/>
      <c r="Q1116" s="45"/>
      <c r="R1116" s="53"/>
      <c r="S1116" s="53"/>
      <c r="T1116" s="46" t="s">
        <v>21</v>
      </c>
      <c r="U1116" s="17"/>
      <c r="V1116" s="34"/>
      <c r="W1116" s="1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7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5"/>
      <c r="BC1116" s="46"/>
      <c r="BD1116" s="47"/>
    </row>
    <row r="1117" spans="1:56" ht="15.75" customHeight="1" x14ac:dyDescent="0.3">
      <c r="A1117" s="51"/>
      <c r="B1117" s="47"/>
      <c r="C1117" s="51"/>
      <c r="D1117" s="15"/>
      <c r="E1117" s="15"/>
      <c r="F1117" s="15"/>
      <c r="G1117" s="15"/>
      <c r="H1117" s="15"/>
      <c r="I1117" s="15"/>
      <c r="J1117" s="15"/>
      <c r="K1117" s="51"/>
      <c r="L1117" s="47"/>
      <c r="M1117" s="52"/>
      <c r="N1117" s="45"/>
      <c r="O1117" s="46"/>
      <c r="P1117" s="46"/>
      <c r="Q1117" s="45"/>
      <c r="R1117" s="53"/>
      <c r="S1117" s="53"/>
      <c r="T1117" s="46"/>
      <c r="U1117" s="17"/>
      <c r="V1117" s="17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7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5"/>
      <c r="BC1117" s="46"/>
      <c r="BD1117" s="47"/>
    </row>
    <row r="1118" spans="1:56" ht="15.75" customHeight="1" x14ac:dyDescent="0.3">
      <c r="A1118" s="51" t="s">
        <v>30</v>
      </c>
      <c r="B1118" s="47">
        <v>85100000</v>
      </c>
      <c r="C1118" s="51" t="s">
        <v>337</v>
      </c>
      <c r="D1118" s="15"/>
      <c r="E1118" s="15"/>
      <c r="F1118" s="15"/>
      <c r="G1118" s="15"/>
      <c r="H1118" s="15"/>
      <c r="I1118" s="15"/>
      <c r="J1118" s="15"/>
      <c r="K1118" s="51" t="s">
        <v>417</v>
      </c>
      <c r="L1118" s="47" t="s">
        <v>354</v>
      </c>
      <c r="M1118" s="52" t="s">
        <v>335</v>
      </c>
      <c r="N1118" s="45">
        <v>100</v>
      </c>
      <c r="O1118" s="46" t="s">
        <v>23</v>
      </c>
      <c r="P1118" s="46" t="s">
        <v>23</v>
      </c>
      <c r="Q1118" s="45">
        <v>0</v>
      </c>
      <c r="R1118" s="53" t="s">
        <v>314</v>
      </c>
      <c r="S1118" s="53" t="s">
        <v>336</v>
      </c>
      <c r="T1118" s="46" t="s">
        <v>11</v>
      </c>
      <c r="U1118" s="17"/>
      <c r="V1118" s="34"/>
      <c r="W1118" s="1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7"/>
      <c r="AO1118" s="44">
        <f t="shared" ref="AO1118" si="416">SUM(W1118:W1119)</f>
        <v>100</v>
      </c>
      <c r="AP1118" s="44">
        <f t="shared" ref="AP1118" si="417">SUM(X1118:X1119)</f>
        <v>100</v>
      </c>
      <c r="AQ1118" s="44">
        <f t="shared" ref="AQ1118" si="418">SUM(W1120:W1121)</f>
        <v>0</v>
      </c>
      <c r="AR1118" s="44">
        <f t="shared" ref="AR1118" si="419">SUM(X1120:X1121)</f>
        <v>0</v>
      </c>
      <c r="AS1118" s="44">
        <f t="shared" ref="AS1118" si="420">SUM(W1122:W1123)</f>
        <v>0</v>
      </c>
      <c r="AT1118" s="44">
        <f t="shared" ref="AT1118" si="421">SUM(X1122:X1123)</f>
        <v>0</v>
      </c>
      <c r="AU1118" s="44">
        <f t="shared" ref="AU1118" si="422">SUM(W1124:W1125)</f>
        <v>0</v>
      </c>
      <c r="AV1118" s="44">
        <f t="shared" ref="AV1118" si="423">SUM(X1124:X1125)</f>
        <v>0</v>
      </c>
      <c r="AW1118" s="44">
        <f t="shared" ref="AW1118" si="424">AO1118+AQ1118+AS1118+AU1118</f>
        <v>100</v>
      </c>
      <c r="AX1118" s="44">
        <f t="shared" ref="AX1118" si="425">AP1118+AR1118+AT1118+AV1118</f>
        <v>100</v>
      </c>
      <c r="AY1118" s="44">
        <f>N1118-AW1118</f>
        <v>0</v>
      </c>
      <c r="AZ1118" s="44">
        <f>N1118-AX1118</f>
        <v>0</v>
      </c>
      <c r="BA1118" s="44">
        <f>AW1118*100/N1118</f>
        <v>100</v>
      </c>
      <c r="BB1118" s="45" t="s">
        <v>116</v>
      </c>
      <c r="BC1118" s="46" t="s">
        <v>346</v>
      </c>
      <c r="BD1118" s="47" t="s">
        <v>354</v>
      </c>
    </row>
    <row r="1119" spans="1:56" ht="15.75" customHeight="1" x14ac:dyDescent="0.3">
      <c r="A1119" s="51"/>
      <c r="B1119" s="47"/>
      <c r="C1119" s="51"/>
      <c r="D1119" s="15"/>
      <c r="E1119" s="15"/>
      <c r="F1119" s="15"/>
      <c r="G1119" s="15"/>
      <c r="H1119" s="15"/>
      <c r="I1119" s="15"/>
      <c r="J1119" s="15"/>
      <c r="K1119" s="51"/>
      <c r="L1119" s="47"/>
      <c r="M1119" s="52"/>
      <c r="N1119" s="45"/>
      <c r="O1119" s="46"/>
      <c r="P1119" s="46"/>
      <c r="Q1119" s="45"/>
      <c r="R1119" s="53"/>
      <c r="S1119" s="53"/>
      <c r="T1119" s="46"/>
      <c r="U1119" s="17"/>
      <c r="V1119" s="34"/>
      <c r="W1119" s="1">
        <v>100</v>
      </c>
      <c r="X1119" s="1">
        <v>100</v>
      </c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3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5"/>
      <c r="BC1119" s="46"/>
      <c r="BD1119" s="47"/>
    </row>
    <row r="1120" spans="1:56" ht="15.75" customHeight="1" x14ac:dyDescent="0.3">
      <c r="A1120" s="51"/>
      <c r="B1120" s="47"/>
      <c r="C1120" s="51"/>
      <c r="D1120" s="15"/>
      <c r="E1120" s="15"/>
      <c r="F1120" s="15"/>
      <c r="G1120" s="15"/>
      <c r="H1120" s="15"/>
      <c r="I1120" s="15"/>
      <c r="J1120" s="15"/>
      <c r="K1120" s="51"/>
      <c r="L1120" s="47"/>
      <c r="M1120" s="52"/>
      <c r="N1120" s="45"/>
      <c r="O1120" s="46"/>
      <c r="P1120" s="46"/>
      <c r="Q1120" s="45"/>
      <c r="R1120" s="53"/>
      <c r="S1120" s="53"/>
      <c r="T1120" s="46" t="s">
        <v>20</v>
      </c>
      <c r="U1120" s="17"/>
      <c r="V1120" s="34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7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5"/>
      <c r="BC1120" s="46"/>
      <c r="BD1120" s="47"/>
    </row>
    <row r="1121" spans="1:56" ht="15.75" customHeight="1" x14ac:dyDescent="0.3">
      <c r="A1121" s="51"/>
      <c r="B1121" s="47"/>
      <c r="C1121" s="51"/>
      <c r="D1121" s="15"/>
      <c r="E1121" s="15"/>
      <c r="F1121" s="15"/>
      <c r="G1121" s="15"/>
      <c r="H1121" s="15"/>
      <c r="I1121" s="15"/>
      <c r="J1121" s="15"/>
      <c r="K1121" s="51"/>
      <c r="L1121" s="47"/>
      <c r="M1121" s="52"/>
      <c r="N1121" s="45"/>
      <c r="O1121" s="46"/>
      <c r="P1121" s="46"/>
      <c r="Q1121" s="45"/>
      <c r="R1121" s="53"/>
      <c r="S1121" s="53"/>
      <c r="T1121" s="46"/>
      <c r="U1121" s="17"/>
      <c r="V1121" s="34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7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5"/>
      <c r="BC1121" s="46"/>
      <c r="BD1121" s="47"/>
    </row>
    <row r="1122" spans="1:56" ht="15.75" customHeight="1" x14ac:dyDescent="0.3">
      <c r="A1122" s="51"/>
      <c r="B1122" s="47"/>
      <c r="C1122" s="51"/>
      <c r="D1122" s="15"/>
      <c r="E1122" s="15"/>
      <c r="F1122" s="15"/>
      <c r="G1122" s="15"/>
      <c r="H1122" s="15"/>
      <c r="I1122" s="15"/>
      <c r="J1122" s="15"/>
      <c r="K1122" s="51"/>
      <c r="L1122" s="47"/>
      <c r="M1122" s="52"/>
      <c r="N1122" s="45"/>
      <c r="O1122" s="46"/>
      <c r="P1122" s="46"/>
      <c r="Q1122" s="45"/>
      <c r="R1122" s="53"/>
      <c r="S1122" s="53"/>
      <c r="T1122" s="46" t="s">
        <v>13</v>
      </c>
      <c r="U1122" s="17"/>
      <c r="V1122" s="34"/>
      <c r="W1122" s="1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7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5"/>
      <c r="BC1122" s="46"/>
      <c r="BD1122" s="47"/>
    </row>
    <row r="1123" spans="1:56" ht="15.75" customHeight="1" x14ac:dyDescent="0.3">
      <c r="A1123" s="51"/>
      <c r="B1123" s="47"/>
      <c r="C1123" s="51"/>
      <c r="D1123" s="15"/>
      <c r="E1123" s="15"/>
      <c r="F1123" s="15"/>
      <c r="G1123" s="15"/>
      <c r="H1123" s="15"/>
      <c r="I1123" s="15"/>
      <c r="J1123" s="15"/>
      <c r="K1123" s="51"/>
      <c r="L1123" s="47"/>
      <c r="M1123" s="52"/>
      <c r="N1123" s="45"/>
      <c r="O1123" s="46"/>
      <c r="P1123" s="46"/>
      <c r="Q1123" s="45"/>
      <c r="R1123" s="53"/>
      <c r="S1123" s="53"/>
      <c r="T1123" s="46"/>
      <c r="U1123" s="17"/>
      <c r="V1123" s="34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7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5"/>
      <c r="BC1123" s="46"/>
      <c r="BD1123" s="47"/>
    </row>
    <row r="1124" spans="1:56" ht="15.75" customHeight="1" x14ac:dyDescent="0.3">
      <c r="A1124" s="51"/>
      <c r="B1124" s="47"/>
      <c r="C1124" s="51"/>
      <c r="D1124" s="15"/>
      <c r="E1124" s="15"/>
      <c r="F1124" s="15"/>
      <c r="G1124" s="15"/>
      <c r="H1124" s="15"/>
      <c r="I1124" s="15"/>
      <c r="J1124" s="15"/>
      <c r="K1124" s="51"/>
      <c r="L1124" s="47"/>
      <c r="M1124" s="52"/>
      <c r="N1124" s="45"/>
      <c r="O1124" s="46"/>
      <c r="P1124" s="46"/>
      <c r="Q1124" s="45"/>
      <c r="R1124" s="53"/>
      <c r="S1124" s="53"/>
      <c r="T1124" s="46" t="s">
        <v>21</v>
      </c>
      <c r="U1124" s="17"/>
      <c r="V1124" s="34"/>
      <c r="W1124" s="1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7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5"/>
      <c r="BC1124" s="46"/>
      <c r="BD1124" s="47"/>
    </row>
    <row r="1125" spans="1:56" ht="15.75" customHeight="1" x14ac:dyDescent="0.3">
      <c r="A1125" s="51"/>
      <c r="B1125" s="47"/>
      <c r="C1125" s="51"/>
      <c r="D1125" s="15"/>
      <c r="E1125" s="15"/>
      <c r="F1125" s="15"/>
      <c r="G1125" s="15"/>
      <c r="H1125" s="15"/>
      <c r="I1125" s="15"/>
      <c r="J1125" s="15"/>
      <c r="K1125" s="51"/>
      <c r="L1125" s="47"/>
      <c r="M1125" s="52"/>
      <c r="N1125" s="45"/>
      <c r="O1125" s="46"/>
      <c r="P1125" s="46"/>
      <c r="Q1125" s="45"/>
      <c r="R1125" s="53"/>
      <c r="S1125" s="53"/>
      <c r="T1125" s="46"/>
      <c r="U1125" s="17"/>
      <c r="V1125" s="17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7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5"/>
      <c r="BC1125" s="46"/>
      <c r="BD1125" s="47"/>
    </row>
    <row r="1126" spans="1:56" ht="15.75" customHeight="1" x14ac:dyDescent="0.3">
      <c r="A1126" s="51" t="s">
        <v>30</v>
      </c>
      <c r="B1126" s="47">
        <v>85100000</v>
      </c>
      <c r="C1126" s="51" t="s">
        <v>206</v>
      </c>
      <c r="D1126" s="15"/>
      <c r="E1126" s="15"/>
      <c r="F1126" s="15"/>
      <c r="G1126" s="15"/>
      <c r="H1126" s="15"/>
      <c r="I1126" s="15"/>
      <c r="J1126" s="15"/>
      <c r="K1126" s="51" t="s">
        <v>210</v>
      </c>
      <c r="L1126" s="47" t="s">
        <v>231</v>
      </c>
      <c r="M1126" s="52" t="s">
        <v>208</v>
      </c>
      <c r="N1126" s="45">
        <v>87</v>
      </c>
      <c r="O1126" s="46" t="s">
        <v>23</v>
      </c>
      <c r="P1126" s="46" t="s">
        <v>23</v>
      </c>
      <c r="Q1126" s="45">
        <v>0</v>
      </c>
      <c r="R1126" s="53" t="s">
        <v>210</v>
      </c>
      <c r="S1126" s="53" t="s">
        <v>142</v>
      </c>
      <c r="T1126" s="46" t="s">
        <v>11</v>
      </c>
      <c r="U1126" s="17"/>
      <c r="V1126" s="34"/>
      <c r="W1126" s="1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7"/>
      <c r="AO1126" s="44">
        <f>SUM(W1126:W1127)</f>
        <v>87</v>
      </c>
      <c r="AP1126" s="44">
        <f>SUM(X1126:X1127)</f>
        <v>87</v>
      </c>
      <c r="AQ1126" s="44">
        <f>SUM(W1128:W1129)</f>
        <v>0</v>
      </c>
      <c r="AR1126" s="44">
        <f>SUM(X1128:X1129)</f>
        <v>0</v>
      </c>
      <c r="AS1126" s="44">
        <f>SUM(W1130:W1131)</f>
        <v>0</v>
      </c>
      <c r="AT1126" s="44">
        <f>SUM(X1130:X1131)</f>
        <v>0</v>
      </c>
      <c r="AU1126" s="44">
        <f>SUM(W1132:W1133)</f>
        <v>0</v>
      </c>
      <c r="AV1126" s="44">
        <f>SUM(X1132:X1133)</f>
        <v>0</v>
      </c>
      <c r="AW1126" s="44">
        <f>AO1126+AQ1126+AS1126+AU1126</f>
        <v>87</v>
      </c>
      <c r="AX1126" s="44">
        <f>AP1126+AR1126+AT1126+AV1126</f>
        <v>87</v>
      </c>
      <c r="AY1126" s="44">
        <f>N1126-AW1126</f>
        <v>0</v>
      </c>
      <c r="AZ1126" s="44">
        <f>N1126-AX1126</f>
        <v>0</v>
      </c>
      <c r="BA1126" s="44">
        <f>AW1126*100/N1126</f>
        <v>100</v>
      </c>
      <c r="BB1126" s="45" t="s">
        <v>116</v>
      </c>
      <c r="BC1126" s="46" t="s">
        <v>209</v>
      </c>
      <c r="BD1126" s="47" t="s">
        <v>231</v>
      </c>
    </row>
    <row r="1127" spans="1:56" ht="15.75" customHeight="1" x14ac:dyDescent="0.3">
      <c r="A1127" s="51"/>
      <c r="B1127" s="47"/>
      <c r="C1127" s="51"/>
      <c r="D1127" s="15"/>
      <c r="E1127" s="15"/>
      <c r="F1127" s="15"/>
      <c r="G1127" s="15"/>
      <c r="H1127" s="15"/>
      <c r="I1127" s="15"/>
      <c r="J1127" s="15"/>
      <c r="K1127" s="51"/>
      <c r="L1127" s="47"/>
      <c r="M1127" s="52"/>
      <c r="N1127" s="45"/>
      <c r="O1127" s="46"/>
      <c r="P1127" s="46"/>
      <c r="Q1127" s="45"/>
      <c r="R1127" s="53"/>
      <c r="S1127" s="53"/>
      <c r="T1127" s="46"/>
      <c r="U1127" s="17" t="s">
        <v>234</v>
      </c>
      <c r="V1127" s="34" t="s">
        <v>207</v>
      </c>
      <c r="W1127" s="1">
        <v>87</v>
      </c>
      <c r="X1127" s="1">
        <v>87</v>
      </c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7" t="s">
        <v>269</v>
      </c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5"/>
      <c r="BC1127" s="46"/>
      <c r="BD1127" s="47"/>
    </row>
    <row r="1128" spans="1:56" ht="15.75" customHeight="1" x14ac:dyDescent="0.3">
      <c r="A1128" s="51"/>
      <c r="B1128" s="47"/>
      <c r="C1128" s="51"/>
      <c r="D1128" s="15"/>
      <c r="E1128" s="15"/>
      <c r="F1128" s="15"/>
      <c r="G1128" s="15"/>
      <c r="H1128" s="15"/>
      <c r="I1128" s="15"/>
      <c r="J1128" s="15"/>
      <c r="K1128" s="51"/>
      <c r="L1128" s="47"/>
      <c r="M1128" s="52"/>
      <c r="N1128" s="45"/>
      <c r="O1128" s="46"/>
      <c r="P1128" s="46"/>
      <c r="Q1128" s="45"/>
      <c r="R1128" s="53"/>
      <c r="S1128" s="53"/>
      <c r="T1128" s="46" t="s">
        <v>20</v>
      </c>
      <c r="U1128" s="17"/>
      <c r="V1128" s="34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7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5"/>
      <c r="BC1128" s="46"/>
      <c r="BD1128" s="47"/>
    </row>
    <row r="1129" spans="1:56" ht="15.75" customHeight="1" x14ac:dyDescent="0.3">
      <c r="A1129" s="51"/>
      <c r="B1129" s="47"/>
      <c r="C1129" s="51"/>
      <c r="D1129" s="15"/>
      <c r="E1129" s="15"/>
      <c r="F1129" s="15"/>
      <c r="G1129" s="15"/>
      <c r="H1129" s="15"/>
      <c r="I1129" s="15"/>
      <c r="J1129" s="15"/>
      <c r="K1129" s="51"/>
      <c r="L1129" s="47"/>
      <c r="M1129" s="52"/>
      <c r="N1129" s="45"/>
      <c r="O1129" s="46"/>
      <c r="P1129" s="46"/>
      <c r="Q1129" s="45"/>
      <c r="R1129" s="53"/>
      <c r="S1129" s="53"/>
      <c r="T1129" s="46"/>
      <c r="U1129" s="17"/>
      <c r="V1129" s="34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7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5"/>
      <c r="BC1129" s="46"/>
      <c r="BD1129" s="47"/>
    </row>
    <row r="1130" spans="1:56" ht="15.75" customHeight="1" x14ac:dyDescent="0.3">
      <c r="A1130" s="51"/>
      <c r="B1130" s="47"/>
      <c r="C1130" s="51"/>
      <c r="D1130" s="15"/>
      <c r="E1130" s="15"/>
      <c r="F1130" s="15"/>
      <c r="G1130" s="15"/>
      <c r="H1130" s="15"/>
      <c r="I1130" s="15"/>
      <c r="J1130" s="15"/>
      <c r="K1130" s="51"/>
      <c r="L1130" s="47"/>
      <c r="M1130" s="52"/>
      <c r="N1130" s="45"/>
      <c r="O1130" s="46"/>
      <c r="P1130" s="46"/>
      <c r="Q1130" s="45"/>
      <c r="R1130" s="53"/>
      <c r="S1130" s="53"/>
      <c r="T1130" s="46" t="s">
        <v>13</v>
      </c>
      <c r="U1130" s="17"/>
      <c r="V1130" s="34"/>
      <c r="W1130" s="1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7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5"/>
      <c r="BC1130" s="46"/>
      <c r="BD1130" s="47"/>
    </row>
    <row r="1131" spans="1:56" ht="15.75" customHeight="1" x14ac:dyDescent="0.3">
      <c r="A1131" s="51"/>
      <c r="B1131" s="47"/>
      <c r="C1131" s="51"/>
      <c r="D1131" s="15"/>
      <c r="E1131" s="15"/>
      <c r="F1131" s="15"/>
      <c r="G1131" s="15"/>
      <c r="H1131" s="15"/>
      <c r="I1131" s="15"/>
      <c r="J1131" s="15"/>
      <c r="K1131" s="51"/>
      <c r="L1131" s="47"/>
      <c r="M1131" s="52"/>
      <c r="N1131" s="45"/>
      <c r="O1131" s="46"/>
      <c r="P1131" s="46"/>
      <c r="Q1131" s="45"/>
      <c r="R1131" s="53"/>
      <c r="S1131" s="53"/>
      <c r="T1131" s="46"/>
      <c r="U1131" s="17"/>
      <c r="V1131" s="34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34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5"/>
      <c r="BC1131" s="46"/>
      <c r="BD1131" s="47"/>
    </row>
    <row r="1132" spans="1:56" ht="15.75" customHeight="1" x14ac:dyDescent="0.3">
      <c r="A1132" s="51"/>
      <c r="B1132" s="47"/>
      <c r="C1132" s="51"/>
      <c r="D1132" s="15"/>
      <c r="E1132" s="15"/>
      <c r="F1132" s="15"/>
      <c r="G1132" s="15"/>
      <c r="H1132" s="15"/>
      <c r="I1132" s="15"/>
      <c r="J1132" s="15"/>
      <c r="K1132" s="51"/>
      <c r="L1132" s="47"/>
      <c r="M1132" s="52"/>
      <c r="N1132" s="45"/>
      <c r="O1132" s="46"/>
      <c r="P1132" s="46"/>
      <c r="Q1132" s="45"/>
      <c r="R1132" s="53"/>
      <c r="S1132" s="53"/>
      <c r="T1132" s="46" t="s">
        <v>21</v>
      </c>
      <c r="U1132" s="17"/>
      <c r="V1132" s="34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7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5"/>
      <c r="BC1132" s="46"/>
      <c r="BD1132" s="47"/>
    </row>
    <row r="1133" spans="1:56" ht="15.75" customHeight="1" x14ac:dyDescent="0.3">
      <c r="A1133" s="51"/>
      <c r="B1133" s="47"/>
      <c r="C1133" s="51"/>
      <c r="D1133" s="15"/>
      <c r="E1133" s="15"/>
      <c r="F1133" s="15"/>
      <c r="G1133" s="15"/>
      <c r="H1133" s="15"/>
      <c r="I1133" s="15"/>
      <c r="J1133" s="15"/>
      <c r="K1133" s="51"/>
      <c r="L1133" s="47"/>
      <c r="M1133" s="52"/>
      <c r="N1133" s="45"/>
      <c r="O1133" s="46"/>
      <c r="P1133" s="46"/>
      <c r="Q1133" s="45"/>
      <c r="R1133" s="53"/>
      <c r="S1133" s="53"/>
      <c r="T1133" s="46"/>
      <c r="U1133" s="17"/>
      <c r="V1133" s="17"/>
      <c r="W1133" s="12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7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5"/>
      <c r="BC1133" s="46"/>
      <c r="BD1133" s="47"/>
    </row>
    <row r="1134" spans="1:56" ht="15.75" customHeight="1" x14ac:dyDescent="0.3">
      <c r="A1134" s="51" t="s">
        <v>40</v>
      </c>
      <c r="B1134" s="47">
        <v>90500000</v>
      </c>
      <c r="C1134" s="51" t="s">
        <v>39</v>
      </c>
      <c r="D1134" s="15"/>
      <c r="E1134" s="15"/>
      <c r="F1134" s="15"/>
      <c r="G1134" s="15"/>
      <c r="H1134" s="15"/>
      <c r="I1134" s="15"/>
      <c r="J1134" s="15"/>
      <c r="K1134" s="51" t="s">
        <v>172</v>
      </c>
      <c r="L1134" s="47" t="s">
        <v>53</v>
      </c>
      <c r="M1134" s="52" t="s">
        <v>76</v>
      </c>
      <c r="N1134" s="45">
        <v>18000</v>
      </c>
      <c r="O1134" s="46" t="s">
        <v>23</v>
      </c>
      <c r="P1134" s="46" t="s">
        <v>23</v>
      </c>
      <c r="Q1134" s="45" t="e">
        <f>#REF!-N1134</f>
        <v>#REF!</v>
      </c>
      <c r="R1134" s="53" t="s">
        <v>45</v>
      </c>
      <c r="S1134" s="53" t="s">
        <v>46</v>
      </c>
      <c r="T1134" s="46" t="s">
        <v>11</v>
      </c>
      <c r="U1134" s="17"/>
      <c r="V1134" s="34"/>
      <c r="W1134" s="1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7"/>
      <c r="AO1134" s="44">
        <f t="shared" ref="AO1134" si="426">SUM(W1134:W1136)</f>
        <v>2168.8000000000002</v>
      </c>
      <c r="AP1134" s="44">
        <f>SUM(X1134:X1136)</f>
        <v>2168.8000000000002</v>
      </c>
      <c r="AQ1134" s="44">
        <f>SUM(W1137:W1139)</f>
        <v>1264.0999999999999</v>
      </c>
      <c r="AR1134" s="44">
        <f>SUM(X1137:X1139)</f>
        <v>1264.0999999999999</v>
      </c>
      <c r="AS1134" s="44">
        <f>SUM(W1140:W1141)</f>
        <v>0</v>
      </c>
      <c r="AT1134" s="44">
        <f>SUM(X1140:X1141)</f>
        <v>0</v>
      </c>
      <c r="AU1134" s="44">
        <f>SUM(W1142:W1143)</f>
        <v>0</v>
      </c>
      <c r="AV1134" s="44">
        <f>SUM(X1142:X1143)</f>
        <v>0</v>
      </c>
      <c r="AW1134" s="44">
        <f t="shared" ref="AW1134" si="427">AO1134+AQ1134+AS1134+AU1134</f>
        <v>3432.9</v>
      </c>
      <c r="AX1134" s="44">
        <f t="shared" ref="AX1134" si="428">AP1134+AR1134+AT1134+AV1134</f>
        <v>3432.9</v>
      </c>
      <c r="AY1134" s="44">
        <f>N1134-AW1134</f>
        <v>14567.1</v>
      </c>
      <c r="AZ1134" s="44">
        <f>N1134-AX1134</f>
        <v>14567.1</v>
      </c>
      <c r="BA1134" s="44">
        <f>AW1134*100/N1134</f>
        <v>19.071666666666665</v>
      </c>
      <c r="BB1134" s="45"/>
      <c r="BC1134" s="46" t="s">
        <v>68</v>
      </c>
      <c r="BD1134" s="47" t="s">
        <v>53</v>
      </c>
    </row>
    <row r="1135" spans="1:56" ht="15.75" customHeight="1" x14ac:dyDescent="0.3">
      <c r="A1135" s="51"/>
      <c r="B1135" s="47"/>
      <c r="C1135" s="51"/>
      <c r="D1135" s="15"/>
      <c r="E1135" s="15"/>
      <c r="F1135" s="15"/>
      <c r="G1135" s="15"/>
      <c r="H1135" s="15"/>
      <c r="I1135" s="15"/>
      <c r="J1135" s="15"/>
      <c r="K1135" s="51"/>
      <c r="L1135" s="47"/>
      <c r="M1135" s="52"/>
      <c r="N1135" s="45"/>
      <c r="O1135" s="46"/>
      <c r="P1135" s="46"/>
      <c r="Q1135" s="45"/>
      <c r="R1135" s="53"/>
      <c r="S1135" s="53"/>
      <c r="T1135" s="46"/>
      <c r="U1135" s="17" t="s">
        <v>439</v>
      </c>
      <c r="V1135" s="34" t="s">
        <v>441</v>
      </c>
      <c r="W1135" s="1">
        <v>919.8</v>
      </c>
      <c r="X1135" s="12">
        <v>919.8</v>
      </c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 t="s">
        <v>442</v>
      </c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5"/>
      <c r="BC1135" s="46"/>
      <c r="BD1135" s="47"/>
    </row>
    <row r="1136" spans="1:56" ht="15.75" customHeight="1" x14ac:dyDescent="0.3">
      <c r="A1136" s="51"/>
      <c r="B1136" s="47"/>
      <c r="C1136" s="51"/>
      <c r="D1136" s="15"/>
      <c r="E1136" s="15"/>
      <c r="F1136" s="15"/>
      <c r="G1136" s="15"/>
      <c r="H1136" s="15"/>
      <c r="I1136" s="15"/>
      <c r="J1136" s="15"/>
      <c r="K1136" s="51"/>
      <c r="L1136" s="47"/>
      <c r="M1136" s="52"/>
      <c r="N1136" s="45"/>
      <c r="O1136" s="46"/>
      <c r="P1136" s="46"/>
      <c r="Q1136" s="45"/>
      <c r="R1136" s="53"/>
      <c r="S1136" s="53"/>
      <c r="T1136" s="46"/>
      <c r="U1136" s="17" t="s">
        <v>234</v>
      </c>
      <c r="V1136" s="34" t="s">
        <v>141</v>
      </c>
      <c r="W1136" s="1">
        <v>1249</v>
      </c>
      <c r="X1136" s="1">
        <v>1249</v>
      </c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7" t="s">
        <v>269</v>
      </c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5"/>
      <c r="BC1136" s="46"/>
      <c r="BD1136" s="47"/>
    </row>
    <row r="1137" spans="1:56" ht="15.75" customHeight="1" x14ac:dyDescent="0.3">
      <c r="A1137" s="51"/>
      <c r="B1137" s="47"/>
      <c r="C1137" s="51"/>
      <c r="D1137" s="15"/>
      <c r="E1137" s="15"/>
      <c r="F1137" s="15"/>
      <c r="G1137" s="15"/>
      <c r="H1137" s="15"/>
      <c r="I1137" s="15"/>
      <c r="J1137" s="15"/>
      <c r="K1137" s="51"/>
      <c r="L1137" s="47"/>
      <c r="M1137" s="52"/>
      <c r="N1137" s="45"/>
      <c r="O1137" s="46"/>
      <c r="P1137" s="46"/>
      <c r="Q1137" s="45"/>
      <c r="R1137" s="53"/>
      <c r="S1137" s="53"/>
      <c r="T1137" s="46" t="s">
        <v>20</v>
      </c>
      <c r="U1137" s="17" t="s">
        <v>539</v>
      </c>
      <c r="V1137" s="34" t="s">
        <v>484</v>
      </c>
      <c r="W1137" s="1">
        <v>1022</v>
      </c>
      <c r="X1137" s="1">
        <v>1022</v>
      </c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7" t="s">
        <v>496</v>
      </c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5"/>
      <c r="BC1137" s="46"/>
      <c r="BD1137" s="47"/>
    </row>
    <row r="1138" spans="1:56" ht="15.75" customHeight="1" x14ac:dyDescent="0.3">
      <c r="A1138" s="51"/>
      <c r="B1138" s="47"/>
      <c r="C1138" s="51"/>
      <c r="D1138" s="15"/>
      <c r="E1138" s="15"/>
      <c r="F1138" s="15"/>
      <c r="G1138" s="15"/>
      <c r="H1138" s="15"/>
      <c r="I1138" s="15"/>
      <c r="J1138" s="15"/>
      <c r="K1138" s="51"/>
      <c r="L1138" s="47"/>
      <c r="M1138" s="52"/>
      <c r="N1138" s="45"/>
      <c r="O1138" s="46"/>
      <c r="P1138" s="46"/>
      <c r="Q1138" s="45"/>
      <c r="R1138" s="53"/>
      <c r="S1138" s="53"/>
      <c r="T1138" s="46"/>
      <c r="U1138" s="17" t="s">
        <v>1008</v>
      </c>
      <c r="V1138" s="34" t="s">
        <v>493</v>
      </c>
      <c r="W1138" s="1">
        <v>242.1</v>
      </c>
      <c r="X1138" s="1">
        <v>242.1</v>
      </c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7" t="s">
        <v>566</v>
      </c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5"/>
      <c r="BC1138" s="46"/>
      <c r="BD1138" s="47"/>
    </row>
    <row r="1139" spans="1:56" ht="15.75" customHeight="1" x14ac:dyDescent="0.3">
      <c r="A1139" s="51"/>
      <c r="B1139" s="47"/>
      <c r="C1139" s="51"/>
      <c r="D1139" s="15"/>
      <c r="E1139" s="15"/>
      <c r="F1139" s="15"/>
      <c r="G1139" s="15"/>
      <c r="H1139" s="15"/>
      <c r="I1139" s="15"/>
      <c r="J1139" s="15"/>
      <c r="K1139" s="51"/>
      <c r="L1139" s="47"/>
      <c r="M1139" s="52"/>
      <c r="N1139" s="45"/>
      <c r="O1139" s="46"/>
      <c r="P1139" s="46"/>
      <c r="Q1139" s="45"/>
      <c r="R1139" s="53"/>
      <c r="S1139" s="53"/>
      <c r="T1139" s="46"/>
      <c r="U1139" s="36"/>
      <c r="V1139" s="37"/>
      <c r="W1139" s="5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7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5"/>
      <c r="BC1139" s="46"/>
      <c r="BD1139" s="47"/>
    </row>
    <row r="1140" spans="1:56" ht="15.75" customHeight="1" x14ac:dyDescent="0.3">
      <c r="A1140" s="51"/>
      <c r="B1140" s="47"/>
      <c r="C1140" s="51"/>
      <c r="D1140" s="15"/>
      <c r="E1140" s="15"/>
      <c r="F1140" s="15"/>
      <c r="G1140" s="15"/>
      <c r="H1140" s="15"/>
      <c r="I1140" s="15"/>
      <c r="J1140" s="15"/>
      <c r="K1140" s="51"/>
      <c r="L1140" s="47"/>
      <c r="M1140" s="52"/>
      <c r="N1140" s="45"/>
      <c r="O1140" s="46"/>
      <c r="P1140" s="46"/>
      <c r="Q1140" s="45"/>
      <c r="R1140" s="53"/>
      <c r="S1140" s="53"/>
      <c r="T1140" s="46" t="s">
        <v>13</v>
      </c>
      <c r="U1140" s="17"/>
      <c r="V1140" s="34"/>
      <c r="W1140" s="1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7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5"/>
      <c r="BC1140" s="46"/>
      <c r="BD1140" s="47"/>
    </row>
    <row r="1141" spans="1:56" ht="15.75" customHeight="1" x14ac:dyDescent="0.3">
      <c r="A1141" s="51"/>
      <c r="B1141" s="47"/>
      <c r="C1141" s="51"/>
      <c r="D1141" s="15"/>
      <c r="E1141" s="15"/>
      <c r="F1141" s="15"/>
      <c r="G1141" s="15"/>
      <c r="H1141" s="15"/>
      <c r="I1141" s="15"/>
      <c r="J1141" s="15"/>
      <c r="K1141" s="51"/>
      <c r="L1141" s="47"/>
      <c r="M1141" s="52"/>
      <c r="N1141" s="45"/>
      <c r="O1141" s="46"/>
      <c r="P1141" s="46"/>
      <c r="Q1141" s="45"/>
      <c r="R1141" s="53"/>
      <c r="S1141" s="53"/>
      <c r="T1141" s="46"/>
      <c r="U1141" s="17"/>
      <c r="V1141" s="34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7"/>
      <c r="AO1141" s="44"/>
      <c r="AP1141" s="44"/>
      <c r="AQ1141" s="44"/>
      <c r="AR1141" s="44"/>
      <c r="AS1141" s="44"/>
      <c r="AT1141" s="44"/>
      <c r="AU1141" s="44"/>
      <c r="AV1141" s="44"/>
      <c r="AW1141" s="44"/>
      <c r="AX1141" s="44"/>
      <c r="AY1141" s="44"/>
      <c r="AZ1141" s="44"/>
      <c r="BA1141" s="44"/>
      <c r="BB1141" s="45"/>
      <c r="BC1141" s="46"/>
      <c r="BD1141" s="47"/>
    </row>
    <row r="1142" spans="1:56" ht="15.75" customHeight="1" x14ac:dyDescent="0.3">
      <c r="A1142" s="51"/>
      <c r="B1142" s="47"/>
      <c r="C1142" s="51"/>
      <c r="D1142" s="15"/>
      <c r="E1142" s="15"/>
      <c r="F1142" s="15"/>
      <c r="G1142" s="15"/>
      <c r="H1142" s="15"/>
      <c r="I1142" s="15"/>
      <c r="J1142" s="15"/>
      <c r="K1142" s="51"/>
      <c r="L1142" s="47"/>
      <c r="M1142" s="52"/>
      <c r="N1142" s="45"/>
      <c r="O1142" s="46"/>
      <c r="P1142" s="46"/>
      <c r="Q1142" s="45"/>
      <c r="R1142" s="53"/>
      <c r="S1142" s="53"/>
      <c r="T1142" s="46" t="s">
        <v>21</v>
      </c>
      <c r="U1142" s="17"/>
      <c r="V1142" s="34"/>
      <c r="W1142" s="1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7"/>
      <c r="AO1142" s="44"/>
      <c r="AP1142" s="44"/>
      <c r="AQ1142" s="44"/>
      <c r="AR1142" s="44"/>
      <c r="AS1142" s="44"/>
      <c r="AT1142" s="44"/>
      <c r="AU1142" s="44"/>
      <c r="AV1142" s="44"/>
      <c r="AW1142" s="44"/>
      <c r="AX1142" s="44"/>
      <c r="AY1142" s="44"/>
      <c r="AZ1142" s="44"/>
      <c r="BA1142" s="44"/>
      <c r="BB1142" s="45"/>
      <c r="BC1142" s="46"/>
      <c r="BD1142" s="47"/>
    </row>
    <row r="1143" spans="1:56" ht="15.75" customHeight="1" x14ac:dyDescent="0.3">
      <c r="A1143" s="51"/>
      <c r="B1143" s="47"/>
      <c r="C1143" s="51"/>
      <c r="D1143" s="15"/>
      <c r="E1143" s="15"/>
      <c r="F1143" s="15"/>
      <c r="G1143" s="15"/>
      <c r="H1143" s="15"/>
      <c r="I1143" s="15"/>
      <c r="J1143" s="15"/>
      <c r="K1143" s="51"/>
      <c r="L1143" s="47"/>
      <c r="M1143" s="52"/>
      <c r="N1143" s="45"/>
      <c r="O1143" s="46"/>
      <c r="P1143" s="46"/>
      <c r="Q1143" s="45"/>
      <c r="R1143" s="53"/>
      <c r="S1143" s="53"/>
      <c r="T1143" s="46"/>
      <c r="U1143" s="17"/>
      <c r="V1143" s="17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7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5"/>
      <c r="BC1143" s="46"/>
      <c r="BD1143" s="47"/>
    </row>
    <row r="1144" spans="1:56" ht="15.75" customHeight="1" x14ac:dyDescent="0.3">
      <c r="A1144" s="51" t="s">
        <v>40</v>
      </c>
      <c r="B1144" s="47">
        <v>90500000</v>
      </c>
      <c r="C1144" s="51" t="s">
        <v>38</v>
      </c>
      <c r="D1144" s="15"/>
      <c r="E1144" s="15"/>
      <c r="F1144" s="15"/>
      <c r="G1144" s="15"/>
      <c r="H1144" s="15"/>
      <c r="I1144" s="15"/>
      <c r="J1144" s="15"/>
      <c r="K1144" s="51" t="s">
        <v>172</v>
      </c>
      <c r="L1144" s="47" t="s">
        <v>54</v>
      </c>
      <c r="M1144" s="52" t="s">
        <v>71</v>
      </c>
      <c r="N1144" s="45">
        <v>1850</v>
      </c>
      <c r="O1144" s="46" t="s">
        <v>23</v>
      </c>
      <c r="P1144" s="46" t="s">
        <v>23</v>
      </c>
      <c r="Q1144" s="45" t="e">
        <f>#REF!-N1144</f>
        <v>#REF!</v>
      </c>
      <c r="R1144" s="53" t="s">
        <v>45</v>
      </c>
      <c r="S1144" s="53" t="s">
        <v>46</v>
      </c>
      <c r="T1144" s="46" t="s">
        <v>11</v>
      </c>
      <c r="U1144" s="17"/>
      <c r="V1144" s="34"/>
      <c r="W1144" s="1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7"/>
      <c r="AO1144" s="44">
        <f t="shared" ref="AO1144" si="429">SUM(W1144:W1145)</f>
        <v>0</v>
      </c>
      <c r="AP1144" s="44">
        <f t="shared" ref="AP1144" si="430">SUM(X1144:X1145)</f>
        <v>0</v>
      </c>
      <c r="AQ1144" s="44">
        <f>SUM(W1146:W1147)</f>
        <v>100</v>
      </c>
      <c r="AR1144" s="44">
        <f>SUM(X1146:X1147)</f>
        <v>100</v>
      </c>
      <c r="AS1144" s="44">
        <f>SUM(W1148:W1149)</f>
        <v>0</v>
      </c>
      <c r="AT1144" s="44">
        <f>SUM(X1148:X1149)</f>
        <v>0</v>
      </c>
      <c r="AU1144" s="44">
        <f>SUM(W1150:W1151)</f>
        <v>0</v>
      </c>
      <c r="AV1144" s="44">
        <f>SUM(X1150:X1151)</f>
        <v>0</v>
      </c>
      <c r="AW1144" s="44">
        <f t="shared" ref="AW1144" si="431">AO1144+AQ1144+AS1144+AU1144</f>
        <v>100</v>
      </c>
      <c r="AX1144" s="44">
        <f t="shared" ref="AX1144" si="432">AP1144+AR1144+AT1144+AV1144</f>
        <v>100</v>
      </c>
      <c r="AY1144" s="44">
        <f>N1144-AW1144</f>
        <v>1750</v>
      </c>
      <c r="AZ1144" s="44">
        <f>N1144-AX1144</f>
        <v>1750</v>
      </c>
      <c r="BA1144" s="44">
        <f>AW1144*100/N1144</f>
        <v>5.4054054054054053</v>
      </c>
      <c r="BB1144" s="45"/>
      <c r="BC1144" s="46" t="s">
        <v>69</v>
      </c>
      <c r="BD1144" s="47" t="s">
        <v>54</v>
      </c>
    </row>
    <row r="1145" spans="1:56" ht="15.75" customHeight="1" x14ac:dyDescent="0.3">
      <c r="A1145" s="51"/>
      <c r="B1145" s="47"/>
      <c r="C1145" s="51"/>
      <c r="D1145" s="15"/>
      <c r="E1145" s="15"/>
      <c r="F1145" s="15"/>
      <c r="G1145" s="15"/>
      <c r="H1145" s="15"/>
      <c r="I1145" s="15"/>
      <c r="J1145" s="15"/>
      <c r="K1145" s="51"/>
      <c r="L1145" s="47"/>
      <c r="M1145" s="52"/>
      <c r="N1145" s="45"/>
      <c r="O1145" s="46"/>
      <c r="P1145" s="46"/>
      <c r="Q1145" s="45"/>
      <c r="R1145" s="53"/>
      <c r="S1145" s="53"/>
      <c r="T1145" s="46"/>
      <c r="U1145" s="17"/>
      <c r="V1145" s="34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34"/>
      <c r="AO1145" s="44"/>
      <c r="AP1145" s="44"/>
      <c r="AQ1145" s="44"/>
      <c r="AR1145" s="44"/>
      <c r="AS1145" s="44"/>
      <c r="AT1145" s="44"/>
      <c r="AU1145" s="44"/>
      <c r="AV1145" s="44"/>
      <c r="AW1145" s="44"/>
      <c r="AX1145" s="44"/>
      <c r="AY1145" s="44"/>
      <c r="AZ1145" s="44"/>
      <c r="BA1145" s="44"/>
      <c r="BB1145" s="45"/>
      <c r="BC1145" s="46"/>
      <c r="BD1145" s="47"/>
    </row>
    <row r="1146" spans="1:56" ht="15.75" customHeight="1" x14ac:dyDescent="0.3">
      <c r="A1146" s="51"/>
      <c r="B1146" s="47"/>
      <c r="C1146" s="51"/>
      <c r="D1146" s="15"/>
      <c r="E1146" s="15"/>
      <c r="F1146" s="15"/>
      <c r="G1146" s="15"/>
      <c r="H1146" s="15"/>
      <c r="I1146" s="15"/>
      <c r="J1146" s="15"/>
      <c r="K1146" s="51"/>
      <c r="L1146" s="47"/>
      <c r="M1146" s="52"/>
      <c r="N1146" s="45"/>
      <c r="O1146" s="46"/>
      <c r="P1146" s="46"/>
      <c r="Q1146" s="45"/>
      <c r="R1146" s="53"/>
      <c r="S1146" s="53"/>
      <c r="T1146" s="46" t="s">
        <v>20</v>
      </c>
      <c r="U1146" s="17" t="s">
        <v>540</v>
      </c>
      <c r="V1146" s="34" t="s">
        <v>491</v>
      </c>
      <c r="W1146" s="1">
        <v>100</v>
      </c>
      <c r="X1146" s="1">
        <v>100</v>
      </c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7" t="s">
        <v>493</v>
      </c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5"/>
      <c r="BC1146" s="46"/>
      <c r="BD1146" s="47"/>
    </row>
    <row r="1147" spans="1:56" ht="15.75" customHeight="1" x14ac:dyDescent="0.3">
      <c r="A1147" s="51"/>
      <c r="B1147" s="47"/>
      <c r="C1147" s="51"/>
      <c r="D1147" s="15"/>
      <c r="E1147" s="15"/>
      <c r="F1147" s="15"/>
      <c r="G1147" s="15"/>
      <c r="H1147" s="15"/>
      <c r="I1147" s="15"/>
      <c r="J1147" s="15"/>
      <c r="K1147" s="51"/>
      <c r="L1147" s="47"/>
      <c r="M1147" s="52"/>
      <c r="N1147" s="45"/>
      <c r="O1147" s="46"/>
      <c r="P1147" s="46"/>
      <c r="Q1147" s="45"/>
      <c r="R1147" s="53"/>
      <c r="S1147" s="53"/>
      <c r="T1147" s="46"/>
      <c r="U1147" s="17"/>
      <c r="V1147" s="34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7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5"/>
      <c r="BC1147" s="46"/>
      <c r="BD1147" s="47"/>
    </row>
    <row r="1148" spans="1:56" ht="15.75" customHeight="1" x14ac:dyDescent="0.3">
      <c r="A1148" s="51"/>
      <c r="B1148" s="47"/>
      <c r="C1148" s="51"/>
      <c r="D1148" s="15"/>
      <c r="E1148" s="15"/>
      <c r="F1148" s="15"/>
      <c r="G1148" s="15"/>
      <c r="H1148" s="15"/>
      <c r="I1148" s="15"/>
      <c r="J1148" s="15"/>
      <c r="K1148" s="51"/>
      <c r="L1148" s="47"/>
      <c r="M1148" s="52"/>
      <c r="N1148" s="45"/>
      <c r="O1148" s="46"/>
      <c r="P1148" s="46"/>
      <c r="Q1148" s="45"/>
      <c r="R1148" s="53"/>
      <c r="S1148" s="53"/>
      <c r="T1148" s="46" t="s">
        <v>13</v>
      </c>
      <c r="U1148" s="17"/>
      <c r="V1148" s="34"/>
      <c r="W1148" s="1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7"/>
      <c r="AO1148" s="44"/>
      <c r="AP1148" s="44"/>
      <c r="AQ1148" s="44"/>
      <c r="AR1148" s="44"/>
      <c r="AS1148" s="44"/>
      <c r="AT1148" s="44"/>
      <c r="AU1148" s="44"/>
      <c r="AV1148" s="44"/>
      <c r="AW1148" s="44"/>
      <c r="AX1148" s="44"/>
      <c r="AY1148" s="44"/>
      <c r="AZ1148" s="44"/>
      <c r="BA1148" s="44"/>
      <c r="BB1148" s="45"/>
      <c r="BC1148" s="46"/>
      <c r="BD1148" s="47"/>
    </row>
    <row r="1149" spans="1:56" ht="15.75" customHeight="1" x14ac:dyDescent="0.3">
      <c r="A1149" s="51"/>
      <c r="B1149" s="47"/>
      <c r="C1149" s="51"/>
      <c r="D1149" s="15"/>
      <c r="E1149" s="15"/>
      <c r="F1149" s="15"/>
      <c r="G1149" s="15"/>
      <c r="H1149" s="15"/>
      <c r="I1149" s="15"/>
      <c r="J1149" s="15"/>
      <c r="K1149" s="51"/>
      <c r="L1149" s="47"/>
      <c r="M1149" s="52"/>
      <c r="N1149" s="45"/>
      <c r="O1149" s="46"/>
      <c r="P1149" s="46"/>
      <c r="Q1149" s="45"/>
      <c r="R1149" s="53"/>
      <c r="S1149" s="53"/>
      <c r="T1149" s="46"/>
      <c r="U1149" s="17"/>
      <c r="V1149" s="34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7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5"/>
      <c r="BC1149" s="46"/>
      <c r="BD1149" s="47"/>
    </row>
    <row r="1150" spans="1:56" ht="15.75" customHeight="1" x14ac:dyDescent="0.3">
      <c r="A1150" s="51"/>
      <c r="B1150" s="47"/>
      <c r="C1150" s="51"/>
      <c r="D1150" s="15"/>
      <c r="E1150" s="15"/>
      <c r="F1150" s="15"/>
      <c r="G1150" s="15"/>
      <c r="H1150" s="15"/>
      <c r="I1150" s="15"/>
      <c r="J1150" s="15"/>
      <c r="K1150" s="51"/>
      <c r="L1150" s="47"/>
      <c r="M1150" s="52"/>
      <c r="N1150" s="45"/>
      <c r="O1150" s="46"/>
      <c r="P1150" s="46"/>
      <c r="Q1150" s="45"/>
      <c r="R1150" s="53"/>
      <c r="S1150" s="53"/>
      <c r="T1150" s="46" t="s">
        <v>21</v>
      </c>
      <c r="U1150" s="17"/>
      <c r="V1150" s="34"/>
      <c r="W1150" s="1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7"/>
      <c r="AO1150" s="44"/>
      <c r="AP1150" s="44"/>
      <c r="AQ1150" s="44"/>
      <c r="AR1150" s="44"/>
      <c r="AS1150" s="44"/>
      <c r="AT1150" s="44"/>
      <c r="AU1150" s="44"/>
      <c r="AV1150" s="44"/>
      <c r="AW1150" s="44"/>
      <c r="AX1150" s="44"/>
      <c r="AY1150" s="44"/>
      <c r="AZ1150" s="44"/>
      <c r="BA1150" s="44"/>
      <c r="BB1150" s="45"/>
      <c r="BC1150" s="46"/>
      <c r="BD1150" s="47"/>
    </row>
    <row r="1151" spans="1:56" ht="13.5" customHeight="1" x14ac:dyDescent="0.3">
      <c r="A1151" s="51"/>
      <c r="B1151" s="47"/>
      <c r="C1151" s="51"/>
      <c r="D1151" s="15"/>
      <c r="E1151" s="15"/>
      <c r="F1151" s="15"/>
      <c r="G1151" s="15"/>
      <c r="H1151" s="15"/>
      <c r="I1151" s="15"/>
      <c r="J1151" s="15"/>
      <c r="K1151" s="51"/>
      <c r="L1151" s="47"/>
      <c r="M1151" s="52"/>
      <c r="N1151" s="45"/>
      <c r="O1151" s="46"/>
      <c r="P1151" s="46"/>
      <c r="Q1151" s="45"/>
      <c r="R1151" s="53"/>
      <c r="S1151" s="53"/>
      <c r="T1151" s="46"/>
      <c r="U1151" s="17"/>
      <c r="V1151" s="17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7"/>
      <c r="AO1151" s="44"/>
      <c r="AP1151" s="44"/>
      <c r="AQ1151" s="44"/>
      <c r="AR1151" s="44"/>
      <c r="AS1151" s="44"/>
      <c r="AT1151" s="44"/>
      <c r="AU1151" s="44"/>
      <c r="AV1151" s="44"/>
      <c r="AW1151" s="44"/>
      <c r="AX1151" s="44"/>
      <c r="AY1151" s="44"/>
      <c r="AZ1151" s="44"/>
      <c r="BA1151" s="44"/>
      <c r="BB1151" s="45"/>
      <c r="BC1151" s="46"/>
      <c r="BD1151" s="47"/>
    </row>
    <row r="1152" spans="1:56" ht="15.75" customHeight="1" x14ac:dyDescent="0.3">
      <c r="A1152" s="51" t="s">
        <v>30</v>
      </c>
      <c r="B1152" s="47">
        <v>92200000</v>
      </c>
      <c r="C1152" s="51" t="s">
        <v>56</v>
      </c>
      <c r="D1152" s="15"/>
      <c r="E1152" s="15"/>
      <c r="F1152" s="15"/>
      <c r="G1152" s="15"/>
      <c r="H1152" s="15"/>
      <c r="I1152" s="15"/>
      <c r="J1152" s="15"/>
      <c r="K1152" s="51" t="s">
        <v>172</v>
      </c>
      <c r="L1152" s="47" t="s">
        <v>74</v>
      </c>
      <c r="M1152" s="52" t="s">
        <v>72</v>
      </c>
      <c r="N1152" s="45">
        <v>960</v>
      </c>
      <c r="O1152" s="46" t="s">
        <v>23</v>
      </c>
      <c r="P1152" s="46" t="s">
        <v>23</v>
      </c>
      <c r="Q1152" s="45">
        <v>0</v>
      </c>
      <c r="R1152" s="53" t="s">
        <v>45</v>
      </c>
      <c r="S1152" s="53" t="s">
        <v>46</v>
      </c>
      <c r="T1152" s="46" t="s">
        <v>11</v>
      </c>
      <c r="U1152" s="17"/>
      <c r="V1152" s="34"/>
      <c r="W1152" s="1">
        <v>80</v>
      </c>
      <c r="X1152" s="12">
        <v>80</v>
      </c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7"/>
      <c r="AO1152" s="44">
        <f>SUM(W1152:W1154)</f>
        <v>240</v>
      </c>
      <c r="AP1152" s="44">
        <f>SUM(X1152:X1154)</f>
        <v>240</v>
      </c>
      <c r="AQ1152" s="44">
        <f>SUM(W1155:W1157)</f>
        <v>240</v>
      </c>
      <c r="AR1152" s="44">
        <f>SUM(X1155:X1157)</f>
        <v>240</v>
      </c>
      <c r="AS1152" s="44">
        <f>SUM(W1158:W1159)</f>
        <v>0</v>
      </c>
      <c r="AT1152" s="44">
        <f>SUM(X1158:X1159)</f>
        <v>0</v>
      </c>
      <c r="AU1152" s="44">
        <f>SUM(W1160:W1161)</f>
        <v>0</v>
      </c>
      <c r="AV1152" s="44">
        <f>SUM(X1160:X1161)</f>
        <v>0</v>
      </c>
      <c r="AW1152" s="44">
        <f>AO1152+AQ1152+AS1152+AU1152</f>
        <v>480</v>
      </c>
      <c r="AX1152" s="44">
        <f>AP1152+AR1152+AT1152+AV1152</f>
        <v>480</v>
      </c>
      <c r="AY1152" s="44">
        <f>N1152-AW1152</f>
        <v>480</v>
      </c>
      <c r="AZ1152" s="44">
        <f>N1152-AX1152</f>
        <v>480</v>
      </c>
      <c r="BA1152" s="44">
        <f>AW1152*100/N1152</f>
        <v>50</v>
      </c>
      <c r="BB1152" s="45"/>
      <c r="BC1152" s="46" t="s">
        <v>73</v>
      </c>
      <c r="BD1152" s="47" t="s">
        <v>74</v>
      </c>
    </row>
    <row r="1153" spans="1:56" ht="15.75" customHeight="1" x14ac:dyDescent="0.3">
      <c r="A1153" s="51"/>
      <c r="B1153" s="47"/>
      <c r="C1153" s="51"/>
      <c r="D1153" s="15"/>
      <c r="E1153" s="15"/>
      <c r="F1153" s="15"/>
      <c r="G1153" s="15"/>
      <c r="H1153" s="15"/>
      <c r="I1153" s="15"/>
      <c r="J1153" s="15"/>
      <c r="K1153" s="51"/>
      <c r="L1153" s="47"/>
      <c r="M1153" s="52"/>
      <c r="N1153" s="45"/>
      <c r="O1153" s="46"/>
      <c r="P1153" s="46"/>
      <c r="Q1153" s="45"/>
      <c r="R1153" s="53"/>
      <c r="S1153" s="53"/>
      <c r="T1153" s="46"/>
      <c r="U1153" s="17" t="s">
        <v>439</v>
      </c>
      <c r="V1153" s="34" t="s">
        <v>440</v>
      </c>
      <c r="W1153" s="1">
        <v>80</v>
      </c>
      <c r="X1153" s="12">
        <v>80</v>
      </c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7" t="s">
        <v>177</v>
      </c>
      <c r="AO1153" s="44"/>
      <c r="AP1153" s="44"/>
      <c r="AQ1153" s="44"/>
      <c r="AR1153" s="44"/>
      <c r="AS1153" s="44"/>
      <c r="AT1153" s="44"/>
      <c r="AU1153" s="44"/>
      <c r="AV1153" s="44"/>
      <c r="AW1153" s="44"/>
      <c r="AX1153" s="44"/>
      <c r="AY1153" s="44"/>
      <c r="AZ1153" s="44"/>
      <c r="BA1153" s="44"/>
      <c r="BB1153" s="45"/>
      <c r="BC1153" s="46"/>
      <c r="BD1153" s="47"/>
    </row>
    <row r="1154" spans="1:56" ht="15.75" customHeight="1" x14ac:dyDescent="0.3">
      <c r="A1154" s="51"/>
      <c r="B1154" s="47"/>
      <c r="C1154" s="51"/>
      <c r="D1154" s="15"/>
      <c r="E1154" s="15"/>
      <c r="F1154" s="15"/>
      <c r="G1154" s="15"/>
      <c r="H1154" s="15"/>
      <c r="I1154" s="15"/>
      <c r="J1154" s="15"/>
      <c r="K1154" s="51"/>
      <c r="L1154" s="47"/>
      <c r="M1154" s="52"/>
      <c r="N1154" s="45"/>
      <c r="O1154" s="46"/>
      <c r="P1154" s="46"/>
      <c r="Q1154" s="45"/>
      <c r="R1154" s="53"/>
      <c r="S1154" s="53"/>
      <c r="T1154" s="46"/>
      <c r="U1154" s="17" t="s">
        <v>246</v>
      </c>
      <c r="V1154" s="34" t="s">
        <v>243</v>
      </c>
      <c r="W1154" s="1">
        <v>80</v>
      </c>
      <c r="X1154" s="1">
        <v>80</v>
      </c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7" t="s">
        <v>269</v>
      </c>
      <c r="AO1154" s="44"/>
      <c r="AP1154" s="44"/>
      <c r="AQ1154" s="44"/>
      <c r="AR1154" s="44"/>
      <c r="AS1154" s="44"/>
      <c r="AT1154" s="44"/>
      <c r="AU1154" s="44"/>
      <c r="AV1154" s="44"/>
      <c r="AW1154" s="44"/>
      <c r="AX1154" s="44"/>
      <c r="AY1154" s="44"/>
      <c r="AZ1154" s="44"/>
      <c r="BA1154" s="44"/>
      <c r="BB1154" s="45"/>
      <c r="BC1154" s="46"/>
      <c r="BD1154" s="47"/>
    </row>
    <row r="1155" spans="1:56" ht="15.75" customHeight="1" x14ac:dyDescent="0.3">
      <c r="A1155" s="51"/>
      <c r="B1155" s="47"/>
      <c r="C1155" s="51"/>
      <c r="D1155" s="15"/>
      <c r="E1155" s="15"/>
      <c r="F1155" s="15"/>
      <c r="G1155" s="15"/>
      <c r="H1155" s="15"/>
      <c r="I1155" s="15"/>
      <c r="J1155" s="15"/>
      <c r="K1155" s="51"/>
      <c r="L1155" s="47"/>
      <c r="M1155" s="52"/>
      <c r="N1155" s="45"/>
      <c r="O1155" s="46"/>
      <c r="P1155" s="46"/>
      <c r="Q1155" s="45"/>
      <c r="R1155" s="53"/>
      <c r="S1155" s="53"/>
      <c r="T1155" s="46" t="s">
        <v>20</v>
      </c>
      <c r="U1155" s="17" t="s">
        <v>930</v>
      </c>
      <c r="V1155" s="34" t="s">
        <v>666</v>
      </c>
      <c r="W1155" s="1">
        <v>80</v>
      </c>
      <c r="X1155" s="1">
        <v>80</v>
      </c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7" t="s">
        <v>917</v>
      </c>
      <c r="AO1155" s="44"/>
      <c r="AP1155" s="44"/>
      <c r="AQ1155" s="44"/>
      <c r="AR1155" s="44"/>
      <c r="AS1155" s="44"/>
      <c r="AT1155" s="44"/>
      <c r="AU1155" s="44"/>
      <c r="AV1155" s="44"/>
      <c r="AW1155" s="44"/>
      <c r="AX1155" s="44"/>
      <c r="AY1155" s="44"/>
      <c r="AZ1155" s="44"/>
      <c r="BA1155" s="44"/>
      <c r="BB1155" s="45"/>
      <c r="BC1155" s="46"/>
      <c r="BD1155" s="47"/>
    </row>
    <row r="1156" spans="1:56" ht="15.75" customHeight="1" x14ac:dyDescent="0.3">
      <c r="A1156" s="51"/>
      <c r="B1156" s="47"/>
      <c r="C1156" s="51"/>
      <c r="D1156" s="15"/>
      <c r="E1156" s="15"/>
      <c r="F1156" s="15"/>
      <c r="G1156" s="15"/>
      <c r="H1156" s="15"/>
      <c r="I1156" s="15"/>
      <c r="J1156" s="15"/>
      <c r="K1156" s="51"/>
      <c r="L1156" s="47"/>
      <c r="M1156" s="52"/>
      <c r="N1156" s="45"/>
      <c r="O1156" s="46"/>
      <c r="P1156" s="46"/>
      <c r="Q1156" s="45"/>
      <c r="R1156" s="53"/>
      <c r="S1156" s="53"/>
      <c r="T1156" s="46"/>
      <c r="U1156" s="17" t="s">
        <v>945</v>
      </c>
      <c r="V1156" s="34" t="s">
        <v>493</v>
      </c>
      <c r="W1156" s="1">
        <v>80</v>
      </c>
      <c r="X1156" s="1">
        <v>80</v>
      </c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7" t="s">
        <v>542</v>
      </c>
      <c r="AO1156" s="44"/>
      <c r="AP1156" s="44"/>
      <c r="AQ1156" s="44"/>
      <c r="AR1156" s="44"/>
      <c r="AS1156" s="44"/>
      <c r="AT1156" s="44"/>
      <c r="AU1156" s="44"/>
      <c r="AV1156" s="44"/>
      <c r="AW1156" s="44"/>
      <c r="AX1156" s="44"/>
      <c r="AY1156" s="44"/>
      <c r="AZ1156" s="44"/>
      <c r="BA1156" s="44"/>
      <c r="BB1156" s="45"/>
      <c r="BC1156" s="46"/>
      <c r="BD1156" s="47"/>
    </row>
    <row r="1157" spans="1:56" ht="15.75" customHeight="1" x14ac:dyDescent="0.3">
      <c r="A1157" s="51"/>
      <c r="B1157" s="47"/>
      <c r="C1157" s="51"/>
      <c r="D1157" s="15"/>
      <c r="E1157" s="15"/>
      <c r="F1157" s="15"/>
      <c r="G1157" s="15"/>
      <c r="H1157" s="15"/>
      <c r="I1157" s="15"/>
      <c r="J1157" s="15"/>
      <c r="K1157" s="51"/>
      <c r="L1157" s="47"/>
      <c r="M1157" s="52"/>
      <c r="N1157" s="45"/>
      <c r="O1157" s="46"/>
      <c r="P1157" s="46"/>
      <c r="Q1157" s="45"/>
      <c r="R1157" s="53"/>
      <c r="S1157" s="53"/>
      <c r="T1157" s="46"/>
      <c r="U1157" s="17" t="s">
        <v>957</v>
      </c>
      <c r="V1157" s="34" t="s">
        <v>953</v>
      </c>
      <c r="W1157" s="1">
        <v>80</v>
      </c>
      <c r="X1157" s="1">
        <v>80</v>
      </c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7" t="s">
        <v>958</v>
      </c>
      <c r="AO1157" s="44"/>
      <c r="AP1157" s="44"/>
      <c r="AQ1157" s="44"/>
      <c r="AR1157" s="44"/>
      <c r="AS1157" s="44"/>
      <c r="AT1157" s="44"/>
      <c r="AU1157" s="44"/>
      <c r="AV1157" s="44"/>
      <c r="AW1157" s="44"/>
      <c r="AX1157" s="44"/>
      <c r="AY1157" s="44"/>
      <c r="AZ1157" s="44"/>
      <c r="BA1157" s="44"/>
      <c r="BB1157" s="45"/>
      <c r="BC1157" s="46"/>
      <c r="BD1157" s="47"/>
    </row>
    <row r="1158" spans="1:56" ht="15.75" customHeight="1" x14ac:dyDescent="0.3">
      <c r="A1158" s="51"/>
      <c r="B1158" s="47"/>
      <c r="C1158" s="51"/>
      <c r="D1158" s="15"/>
      <c r="E1158" s="15"/>
      <c r="F1158" s="15"/>
      <c r="G1158" s="15"/>
      <c r="H1158" s="15"/>
      <c r="I1158" s="15"/>
      <c r="J1158" s="15"/>
      <c r="K1158" s="51"/>
      <c r="L1158" s="47"/>
      <c r="M1158" s="52"/>
      <c r="N1158" s="45"/>
      <c r="O1158" s="46"/>
      <c r="P1158" s="46"/>
      <c r="Q1158" s="45"/>
      <c r="R1158" s="53"/>
      <c r="S1158" s="53"/>
      <c r="T1158" s="46" t="s">
        <v>13</v>
      </c>
      <c r="U1158" s="17"/>
      <c r="V1158" s="34"/>
      <c r="W1158" s="1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7"/>
      <c r="AO1158" s="44"/>
      <c r="AP1158" s="44"/>
      <c r="AQ1158" s="44"/>
      <c r="AR1158" s="44"/>
      <c r="AS1158" s="44"/>
      <c r="AT1158" s="44"/>
      <c r="AU1158" s="44"/>
      <c r="AV1158" s="44"/>
      <c r="AW1158" s="44"/>
      <c r="AX1158" s="44"/>
      <c r="AY1158" s="44"/>
      <c r="AZ1158" s="44"/>
      <c r="BA1158" s="44"/>
      <c r="BB1158" s="45"/>
      <c r="BC1158" s="46"/>
      <c r="BD1158" s="47"/>
    </row>
    <row r="1159" spans="1:56" ht="15.75" customHeight="1" x14ac:dyDescent="0.3">
      <c r="A1159" s="51"/>
      <c r="B1159" s="47"/>
      <c r="C1159" s="51"/>
      <c r="D1159" s="15"/>
      <c r="E1159" s="15"/>
      <c r="F1159" s="15"/>
      <c r="G1159" s="15"/>
      <c r="H1159" s="15"/>
      <c r="I1159" s="15"/>
      <c r="J1159" s="15"/>
      <c r="K1159" s="51"/>
      <c r="L1159" s="47"/>
      <c r="M1159" s="52"/>
      <c r="N1159" s="45"/>
      <c r="O1159" s="46"/>
      <c r="P1159" s="46"/>
      <c r="Q1159" s="45"/>
      <c r="R1159" s="53"/>
      <c r="S1159" s="53"/>
      <c r="T1159" s="46"/>
      <c r="U1159" s="17"/>
      <c r="V1159" s="34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34"/>
      <c r="AO1159" s="44"/>
      <c r="AP1159" s="44"/>
      <c r="AQ1159" s="44"/>
      <c r="AR1159" s="44"/>
      <c r="AS1159" s="44"/>
      <c r="AT1159" s="44"/>
      <c r="AU1159" s="44"/>
      <c r="AV1159" s="44"/>
      <c r="AW1159" s="44"/>
      <c r="AX1159" s="44"/>
      <c r="AY1159" s="44"/>
      <c r="AZ1159" s="44"/>
      <c r="BA1159" s="44"/>
      <c r="BB1159" s="45"/>
      <c r="BC1159" s="46"/>
      <c r="BD1159" s="47"/>
    </row>
    <row r="1160" spans="1:56" ht="15.75" customHeight="1" x14ac:dyDescent="0.3">
      <c r="A1160" s="51"/>
      <c r="B1160" s="47"/>
      <c r="C1160" s="51"/>
      <c r="D1160" s="15"/>
      <c r="E1160" s="15"/>
      <c r="F1160" s="15"/>
      <c r="G1160" s="15"/>
      <c r="H1160" s="15"/>
      <c r="I1160" s="15"/>
      <c r="J1160" s="15"/>
      <c r="K1160" s="51"/>
      <c r="L1160" s="47"/>
      <c r="M1160" s="52"/>
      <c r="N1160" s="45"/>
      <c r="O1160" s="46"/>
      <c r="P1160" s="46"/>
      <c r="Q1160" s="45"/>
      <c r="R1160" s="53"/>
      <c r="S1160" s="53"/>
      <c r="T1160" s="46" t="s">
        <v>21</v>
      </c>
      <c r="U1160" s="17"/>
      <c r="V1160" s="34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7"/>
      <c r="AO1160" s="44"/>
      <c r="AP1160" s="44"/>
      <c r="AQ1160" s="44"/>
      <c r="AR1160" s="44"/>
      <c r="AS1160" s="44"/>
      <c r="AT1160" s="44"/>
      <c r="AU1160" s="44"/>
      <c r="AV1160" s="44"/>
      <c r="AW1160" s="44"/>
      <c r="AX1160" s="44"/>
      <c r="AY1160" s="44"/>
      <c r="AZ1160" s="44"/>
      <c r="BA1160" s="44"/>
      <c r="BB1160" s="45"/>
      <c r="BC1160" s="46"/>
      <c r="BD1160" s="47"/>
    </row>
    <row r="1161" spans="1:56" ht="21.75" customHeight="1" x14ac:dyDescent="0.3">
      <c r="A1161" s="51"/>
      <c r="B1161" s="47"/>
      <c r="C1161" s="51"/>
      <c r="D1161" s="15"/>
      <c r="E1161" s="15"/>
      <c r="F1161" s="15"/>
      <c r="G1161" s="15"/>
      <c r="H1161" s="15"/>
      <c r="I1161" s="15"/>
      <c r="J1161" s="15"/>
      <c r="K1161" s="51"/>
      <c r="L1161" s="47"/>
      <c r="M1161" s="52"/>
      <c r="N1161" s="45"/>
      <c r="O1161" s="46"/>
      <c r="P1161" s="46"/>
      <c r="Q1161" s="45"/>
      <c r="R1161" s="53"/>
      <c r="S1161" s="53"/>
      <c r="T1161" s="46"/>
      <c r="U1161" s="17"/>
      <c r="V1161" s="17"/>
      <c r="W1161" s="12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7"/>
      <c r="AO1161" s="44"/>
      <c r="AP1161" s="44"/>
      <c r="AQ1161" s="44"/>
      <c r="AR1161" s="44"/>
      <c r="AS1161" s="44"/>
      <c r="AT1161" s="44"/>
      <c r="AU1161" s="44"/>
      <c r="AV1161" s="44"/>
      <c r="AW1161" s="44"/>
      <c r="AX1161" s="44"/>
      <c r="AY1161" s="44"/>
      <c r="AZ1161" s="44"/>
      <c r="BA1161" s="44"/>
      <c r="BB1161" s="45"/>
      <c r="BC1161" s="46"/>
      <c r="BD1161" s="47"/>
    </row>
    <row r="1162" spans="1:56" ht="15.75" customHeight="1" x14ac:dyDescent="0.3">
      <c r="A1162" s="51" t="s">
        <v>40</v>
      </c>
      <c r="B1162" s="47">
        <v>98300000</v>
      </c>
      <c r="C1162" s="51" t="s">
        <v>24</v>
      </c>
      <c r="D1162" s="15"/>
      <c r="E1162" s="15"/>
      <c r="F1162" s="15"/>
      <c r="G1162" s="15"/>
      <c r="H1162" s="15"/>
      <c r="I1162" s="15"/>
      <c r="J1162" s="15"/>
      <c r="K1162" s="51" t="s">
        <v>172</v>
      </c>
      <c r="L1162" s="47" t="s">
        <v>49</v>
      </c>
      <c r="M1162" s="52" t="s">
        <v>62</v>
      </c>
      <c r="N1162" s="45">
        <v>29250</v>
      </c>
      <c r="O1162" s="46" t="s">
        <v>23</v>
      </c>
      <c r="P1162" s="46" t="s">
        <v>23</v>
      </c>
      <c r="Q1162" s="45" t="e">
        <f>#REF!-N1162</f>
        <v>#REF!</v>
      </c>
      <c r="R1162" s="53" t="s">
        <v>45</v>
      </c>
      <c r="S1162" s="53" t="s">
        <v>46</v>
      </c>
      <c r="T1162" s="46" t="s">
        <v>11</v>
      </c>
      <c r="U1162" s="17"/>
      <c r="V1162" s="34"/>
      <c r="W1162" s="1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7"/>
      <c r="AO1162" s="44">
        <f t="shared" ref="AO1162" si="433">SUM(W1162:W1164)</f>
        <v>6019</v>
      </c>
      <c r="AP1162" s="44">
        <f t="shared" ref="AP1162" si="434">SUM(X1162:X1164)</f>
        <v>6019</v>
      </c>
      <c r="AQ1162" s="44">
        <f>SUM(W1165:W1167)</f>
        <v>7695.9999999999991</v>
      </c>
      <c r="AR1162" s="44">
        <f>SUM(X1165:X1167)</f>
        <v>7695.9999999999991</v>
      </c>
      <c r="AS1162" s="44">
        <f>SUM(W1168:W1169)</f>
        <v>2289.3000000000002</v>
      </c>
      <c r="AT1162" s="44">
        <f>SUM(X1168:X1169)</f>
        <v>0</v>
      </c>
      <c r="AU1162" s="44">
        <f>SUM(W1170:W1171)</f>
        <v>0</v>
      </c>
      <c r="AV1162" s="44">
        <f>SUM(X1170:X1171)</f>
        <v>0</v>
      </c>
      <c r="AW1162" s="44">
        <f t="shared" ref="AW1162" si="435">AO1162+AQ1162+AS1162+AU1162</f>
        <v>16004.3</v>
      </c>
      <c r="AX1162" s="44">
        <f t="shared" ref="AX1162" si="436">AP1162+AR1162+AT1162+AV1162</f>
        <v>13715</v>
      </c>
      <c r="AY1162" s="44">
        <f>N1162-AW1162</f>
        <v>13245.7</v>
      </c>
      <c r="AZ1162" s="44">
        <f>N1162-AX1162</f>
        <v>15535</v>
      </c>
      <c r="BA1162" s="44">
        <f>AW1162*100/N1162</f>
        <v>54.715555555555554</v>
      </c>
      <c r="BB1162" s="45"/>
      <c r="BC1162" s="46" t="s">
        <v>58</v>
      </c>
      <c r="BD1162" s="47" t="s">
        <v>49</v>
      </c>
    </row>
    <row r="1163" spans="1:56" ht="15.75" customHeight="1" x14ac:dyDescent="0.3">
      <c r="A1163" s="51"/>
      <c r="B1163" s="47"/>
      <c r="C1163" s="51"/>
      <c r="D1163" s="15"/>
      <c r="E1163" s="15"/>
      <c r="F1163" s="15"/>
      <c r="G1163" s="15"/>
      <c r="H1163" s="15"/>
      <c r="I1163" s="15"/>
      <c r="J1163" s="15"/>
      <c r="K1163" s="51"/>
      <c r="L1163" s="47"/>
      <c r="M1163" s="52"/>
      <c r="N1163" s="45"/>
      <c r="O1163" s="46"/>
      <c r="P1163" s="46"/>
      <c r="Q1163" s="45"/>
      <c r="R1163" s="53"/>
      <c r="S1163" s="53"/>
      <c r="T1163" s="46"/>
      <c r="U1163" s="17" t="s">
        <v>459</v>
      </c>
      <c r="V1163" s="34" t="s">
        <v>302</v>
      </c>
      <c r="W1163" s="1">
        <v>3021.2</v>
      </c>
      <c r="X1163" s="1">
        <v>3021.2</v>
      </c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7" t="s">
        <v>447</v>
      </c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5"/>
      <c r="BC1163" s="46"/>
      <c r="BD1163" s="47"/>
    </row>
    <row r="1164" spans="1:56" ht="15.75" customHeight="1" x14ac:dyDescent="0.3">
      <c r="A1164" s="51"/>
      <c r="B1164" s="47"/>
      <c r="C1164" s="51"/>
      <c r="D1164" s="15"/>
      <c r="E1164" s="15"/>
      <c r="F1164" s="15"/>
      <c r="G1164" s="15"/>
      <c r="H1164" s="15"/>
      <c r="I1164" s="15"/>
      <c r="J1164" s="15"/>
      <c r="K1164" s="51"/>
      <c r="L1164" s="47"/>
      <c r="M1164" s="52"/>
      <c r="N1164" s="45"/>
      <c r="O1164" s="46"/>
      <c r="P1164" s="46"/>
      <c r="Q1164" s="45"/>
      <c r="R1164" s="53"/>
      <c r="S1164" s="53"/>
      <c r="T1164" s="46"/>
      <c r="U1164" s="17" t="s">
        <v>223</v>
      </c>
      <c r="V1164" s="34" t="s">
        <v>141</v>
      </c>
      <c r="W1164" s="1">
        <v>2997.8</v>
      </c>
      <c r="X1164" s="1">
        <v>2997.8</v>
      </c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7" t="s">
        <v>245</v>
      </c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5"/>
      <c r="BC1164" s="46"/>
      <c r="BD1164" s="47"/>
    </row>
    <row r="1165" spans="1:56" ht="15.75" customHeight="1" x14ac:dyDescent="0.3">
      <c r="A1165" s="51"/>
      <c r="B1165" s="47"/>
      <c r="C1165" s="51"/>
      <c r="D1165" s="15"/>
      <c r="E1165" s="15"/>
      <c r="F1165" s="15"/>
      <c r="G1165" s="15"/>
      <c r="H1165" s="15"/>
      <c r="I1165" s="15"/>
      <c r="J1165" s="15"/>
      <c r="K1165" s="51"/>
      <c r="L1165" s="47"/>
      <c r="M1165" s="52"/>
      <c r="N1165" s="45"/>
      <c r="O1165" s="46"/>
      <c r="P1165" s="46"/>
      <c r="Q1165" s="45"/>
      <c r="R1165" s="53"/>
      <c r="S1165" s="53"/>
      <c r="T1165" s="46" t="s">
        <v>20</v>
      </c>
      <c r="U1165" s="17" t="s">
        <v>531</v>
      </c>
      <c r="V1165" s="34" t="s">
        <v>86</v>
      </c>
      <c r="W1165" s="1">
        <v>2589.6</v>
      </c>
      <c r="X1165" s="1">
        <v>2589.6</v>
      </c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7" t="s">
        <v>532</v>
      </c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5"/>
      <c r="BC1165" s="46"/>
      <c r="BD1165" s="47"/>
    </row>
    <row r="1166" spans="1:56" ht="15.75" customHeight="1" x14ac:dyDescent="0.3">
      <c r="A1166" s="51"/>
      <c r="B1166" s="47"/>
      <c r="C1166" s="51"/>
      <c r="D1166" s="15"/>
      <c r="E1166" s="15"/>
      <c r="F1166" s="15"/>
      <c r="G1166" s="15"/>
      <c r="H1166" s="15"/>
      <c r="I1166" s="15"/>
      <c r="J1166" s="15"/>
      <c r="K1166" s="51"/>
      <c r="L1166" s="47"/>
      <c r="M1166" s="52"/>
      <c r="N1166" s="45"/>
      <c r="O1166" s="46"/>
      <c r="P1166" s="46"/>
      <c r="Q1166" s="45"/>
      <c r="R1166" s="53"/>
      <c r="S1166" s="53"/>
      <c r="T1166" s="46"/>
      <c r="U1166" s="17" t="s">
        <v>836</v>
      </c>
      <c r="V1166" s="34" t="s">
        <v>673</v>
      </c>
      <c r="W1166" s="1">
        <v>2540.1999999999998</v>
      </c>
      <c r="X1166" s="1">
        <v>2540.1999999999998</v>
      </c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 t="s">
        <v>660</v>
      </c>
      <c r="AO1166" s="44"/>
      <c r="AP1166" s="44"/>
      <c r="AQ1166" s="44"/>
      <c r="AR1166" s="44"/>
      <c r="AS1166" s="44"/>
      <c r="AT1166" s="44"/>
      <c r="AU1166" s="44"/>
      <c r="AV1166" s="44"/>
      <c r="AW1166" s="44"/>
      <c r="AX1166" s="44"/>
      <c r="AY1166" s="44"/>
      <c r="AZ1166" s="44"/>
      <c r="BA1166" s="44"/>
      <c r="BB1166" s="45"/>
      <c r="BC1166" s="46"/>
      <c r="BD1166" s="47"/>
    </row>
    <row r="1167" spans="1:56" ht="15.75" customHeight="1" x14ac:dyDescent="0.3">
      <c r="A1167" s="51"/>
      <c r="B1167" s="47"/>
      <c r="C1167" s="51"/>
      <c r="D1167" s="15"/>
      <c r="E1167" s="15"/>
      <c r="F1167" s="15"/>
      <c r="G1167" s="15"/>
      <c r="H1167" s="15"/>
      <c r="I1167" s="15"/>
      <c r="J1167" s="15"/>
      <c r="K1167" s="51"/>
      <c r="L1167" s="47"/>
      <c r="M1167" s="52"/>
      <c r="N1167" s="45"/>
      <c r="O1167" s="46"/>
      <c r="P1167" s="46"/>
      <c r="Q1167" s="45"/>
      <c r="R1167" s="53"/>
      <c r="S1167" s="53"/>
      <c r="T1167" s="46"/>
      <c r="U1167" s="17" t="s">
        <v>900</v>
      </c>
      <c r="V1167" s="34" t="s">
        <v>252</v>
      </c>
      <c r="W1167" s="1">
        <v>2566.1999999999998</v>
      </c>
      <c r="X1167" s="1">
        <v>2566.1999999999998</v>
      </c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 t="s">
        <v>936</v>
      </c>
      <c r="AO1167" s="44"/>
      <c r="AP1167" s="44"/>
      <c r="AQ1167" s="44"/>
      <c r="AR1167" s="44"/>
      <c r="AS1167" s="44"/>
      <c r="AT1167" s="44"/>
      <c r="AU1167" s="44"/>
      <c r="AV1167" s="44"/>
      <c r="AW1167" s="44"/>
      <c r="AX1167" s="44"/>
      <c r="AY1167" s="44"/>
      <c r="AZ1167" s="44"/>
      <c r="BA1167" s="44"/>
      <c r="BB1167" s="45"/>
      <c r="BC1167" s="46"/>
      <c r="BD1167" s="47"/>
    </row>
    <row r="1168" spans="1:56" ht="15.75" customHeight="1" x14ac:dyDescent="0.3">
      <c r="A1168" s="51"/>
      <c r="B1168" s="47"/>
      <c r="C1168" s="51"/>
      <c r="D1168" s="15"/>
      <c r="E1168" s="15"/>
      <c r="F1168" s="15"/>
      <c r="G1168" s="15"/>
      <c r="H1168" s="15"/>
      <c r="I1168" s="15"/>
      <c r="J1168" s="15"/>
      <c r="K1168" s="51"/>
      <c r="L1168" s="47"/>
      <c r="M1168" s="52"/>
      <c r="N1168" s="45"/>
      <c r="O1168" s="46"/>
      <c r="P1168" s="46"/>
      <c r="Q1168" s="45"/>
      <c r="R1168" s="53"/>
      <c r="S1168" s="53"/>
      <c r="T1168" s="46" t="s">
        <v>13</v>
      </c>
      <c r="U1168" s="17" t="s">
        <v>1042</v>
      </c>
      <c r="V1168" s="34" t="s">
        <v>1023</v>
      </c>
      <c r="W1168" s="1">
        <v>2289.3000000000002</v>
      </c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7"/>
      <c r="AO1168" s="44"/>
      <c r="AP1168" s="44"/>
      <c r="AQ1168" s="44"/>
      <c r="AR1168" s="44"/>
      <c r="AS1168" s="44"/>
      <c r="AT1168" s="44"/>
      <c r="AU1168" s="44"/>
      <c r="AV1168" s="44"/>
      <c r="AW1168" s="44"/>
      <c r="AX1168" s="44"/>
      <c r="AY1168" s="44"/>
      <c r="AZ1168" s="44"/>
      <c r="BA1168" s="44"/>
      <c r="BB1168" s="45"/>
      <c r="BC1168" s="46"/>
      <c r="BD1168" s="47"/>
    </row>
    <row r="1169" spans="1:56" ht="15.75" customHeight="1" x14ac:dyDescent="0.3">
      <c r="A1169" s="51"/>
      <c r="B1169" s="47"/>
      <c r="C1169" s="51"/>
      <c r="D1169" s="15"/>
      <c r="E1169" s="15"/>
      <c r="F1169" s="15"/>
      <c r="G1169" s="15"/>
      <c r="H1169" s="15"/>
      <c r="I1169" s="15"/>
      <c r="J1169" s="15"/>
      <c r="K1169" s="51"/>
      <c r="L1169" s="47"/>
      <c r="M1169" s="52"/>
      <c r="N1169" s="45"/>
      <c r="O1169" s="46"/>
      <c r="P1169" s="46"/>
      <c r="Q1169" s="45"/>
      <c r="R1169" s="53"/>
      <c r="S1169" s="53"/>
      <c r="T1169" s="46"/>
      <c r="U1169" s="17"/>
      <c r="V1169" s="34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7"/>
      <c r="AO1169" s="44"/>
      <c r="AP1169" s="44"/>
      <c r="AQ1169" s="44"/>
      <c r="AR1169" s="44"/>
      <c r="AS1169" s="44"/>
      <c r="AT1169" s="44"/>
      <c r="AU1169" s="44"/>
      <c r="AV1169" s="44"/>
      <c r="AW1169" s="44"/>
      <c r="AX1169" s="44"/>
      <c r="AY1169" s="44"/>
      <c r="AZ1169" s="44"/>
      <c r="BA1169" s="44"/>
      <c r="BB1169" s="45"/>
      <c r="BC1169" s="46"/>
      <c r="BD1169" s="47"/>
    </row>
    <row r="1170" spans="1:56" ht="15.75" customHeight="1" x14ac:dyDescent="0.3">
      <c r="A1170" s="51"/>
      <c r="B1170" s="47"/>
      <c r="C1170" s="51"/>
      <c r="D1170" s="15"/>
      <c r="E1170" s="15"/>
      <c r="F1170" s="15"/>
      <c r="G1170" s="15"/>
      <c r="H1170" s="15"/>
      <c r="I1170" s="15"/>
      <c r="J1170" s="15"/>
      <c r="K1170" s="51"/>
      <c r="L1170" s="47"/>
      <c r="M1170" s="52"/>
      <c r="N1170" s="45"/>
      <c r="O1170" s="46"/>
      <c r="P1170" s="46"/>
      <c r="Q1170" s="45"/>
      <c r="R1170" s="53"/>
      <c r="S1170" s="53"/>
      <c r="T1170" s="46" t="s">
        <v>21</v>
      </c>
      <c r="U1170" s="17"/>
      <c r="V1170" s="34"/>
      <c r="W1170" s="1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7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5"/>
      <c r="BC1170" s="46"/>
      <c r="BD1170" s="47"/>
    </row>
    <row r="1171" spans="1:56" ht="16.5" customHeight="1" x14ac:dyDescent="0.3">
      <c r="A1171" s="51"/>
      <c r="B1171" s="47"/>
      <c r="C1171" s="51"/>
      <c r="D1171" s="15"/>
      <c r="E1171" s="15"/>
      <c r="F1171" s="15"/>
      <c r="G1171" s="15"/>
      <c r="H1171" s="15"/>
      <c r="I1171" s="15"/>
      <c r="J1171" s="15"/>
      <c r="K1171" s="51"/>
      <c r="L1171" s="47"/>
      <c r="M1171" s="52"/>
      <c r="N1171" s="45"/>
      <c r="O1171" s="46"/>
      <c r="P1171" s="46"/>
      <c r="Q1171" s="45"/>
      <c r="R1171" s="53"/>
      <c r="S1171" s="53"/>
      <c r="T1171" s="46"/>
      <c r="U1171" s="17"/>
      <c r="V1171" s="17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7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5"/>
      <c r="BC1171" s="46"/>
      <c r="BD1171" s="47"/>
    </row>
    <row r="1172" spans="1:56" ht="16.5" customHeight="1" x14ac:dyDescent="0.3">
      <c r="A1172" s="72" t="s">
        <v>40</v>
      </c>
      <c r="B1172" s="47">
        <v>33100000</v>
      </c>
      <c r="C1172" s="72" t="s">
        <v>476</v>
      </c>
      <c r="D1172" s="16"/>
      <c r="E1172" s="16"/>
      <c r="F1172" s="16"/>
      <c r="G1172" s="16"/>
      <c r="H1172" s="16"/>
      <c r="I1172" s="16"/>
      <c r="J1172" s="16"/>
      <c r="K1172" s="72" t="s">
        <v>1044</v>
      </c>
      <c r="L1172" s="66" t="s">
        <v>1122</v>
      </c>
      <c r="M1172" s="52" t="s">
        <v>849</v>
      </c>
      <c r="N1172" s="45">
        <v>2480</v>
      </c>
      <c r="O1172" s="14"/>
      <c r="P1172" s="14"/>
      <c r="Q1172" s="13"/>
      <c r="R1172" s="18"/>
      <c r="S1172" s="18"/>
      <c r="T1172" s="14"/>
      <c r="U1172" s="17"/>
      <c r="V1172" s="17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7"/>
      <c r="AO1172" s="44">
        <f>SUM(W1172:W1173)</f>
        <v>0</v>
      </c>
      <c r="AP1172" s="44">
        <f>SUM(X1172:X1173)</f>
        <v>0</v>
      </c>
      <c r="AQ1172" s="44">
        <f>SUM(W1174:W1175)</f>
        <v>2480</v>
      </c>
      <c r="AR1172" s="44">
        <f>SUM(X1174:X1175)</f>
        <v>2480</v>
      </c>
      <c r="AS1172" s="44">
        <f>SUM(W1176:W1177)</f>
        <v>0</v>
      </c>
      <c r="AT1172" s="44">
        <f>SUM(X1176:X1177)</f>
        <v>0</v>
      </c>
      <c r="AU1172" s="44">
        <f>SUM(W1178:W1179)</f>
        <v>0</v>
      </c>
      <c r="AV1172" s="44">
        <f>SUM(X1178:X1179)</f>
        <v>0</v>
      </c>
      <c r="AW1172" s="44">
        <f>AO1172+AQ1172+AS1172+AU1172</f>
        <v>2480</v>
      </c>
      <c r="AX1172" s="44">
        <f>AP1172+AR1172+AT1172+AV1172</f>
        <v>2480</v>
      </c>
      <c r="AY1172" s="44">
        <f>N1172-AW1172</f>
        <v>0</v>
      </c>
      <c r="AZ1172" s="44">
        <f>N1172-AX1172</f>
        <v>0</v>
      </c>
      <c r="BA1172" s="44">
        <f>AW1172*100/N1172</f>
        <v>100</v>
      </c>
      <c r="BB1172" s="45" t="s">
        <v>617</v>
      </c>
      <c r="BC1172" s="46" t="s">
        <v>851</v>
      </c>
      <c r="BD1172" s="66" t="s">
        <v>754</v>
      </c>
    </row>
    <row r="1173" spans="1:56" ht="15.75" customHeight="1" x14ac:dyDescent="0.3">
      <c r="A1173" s="72"/>
      <c r="B1173" s="47"/>
      <c r="C1173" s="72"/>
      <c r="D1173" s="16"/>
      <c r="E1173" s="16"/>
      <c r="F1173" s="16"/>
      <c r="G1173" s="16"/>
      <c r="H1173" s="16"/>
      <c r="I1173" s="16"/>
      <c r="J1173" s="16"/>
      <c r="K1173" s="72"/>
      <c r="L1173" s="66"/>
      <c r="M1173" s="52"/>
      <c r="N1173" s="45"/>
      <c r="O1173" s="14"/>
      <c r="P1173" s="14"/>
      <c r="Q1173" s="13"/>
      <c r="R1173" s="18"/>
      <c r="S1173" s="18"/>
      <c r="T1173" s="14"/>
      <c r="U1173" s="17"/>
      <c r="V1173" s="34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7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5"/>
      <c r="BC1173" s="46"/>
      <c r="BD1173" s="66"/>
    </row>
    <row r="1174" spans="1:56" ht="15.75" customHeight="1" x14ac:dyDescent="0.3">
      <c r="A1174" s="72"/>
      <c r="B1174" s="47"/>
      <c r="C1174" s="72"/>
      <c r="D1174" s="16"/>
      <c r="E1174" s="16"/>
      <c r="F1174" s="16"/>
      <c r="G1174" s="16"/>
      <c r="H1174" s="16"/>
      <c r="I1174" s="16"/>
      <c r="J1174" s="16"/>
      <c r="K1174" s="72"/>
      <c r="L1174" s="66"/>
      <c r="M1174" s="52"/>
      <c r="N1174" s="45"/>
      <c r="O1174" s="14"/>
      <c r="P1174" s="14"/>
      <c r="Q1174" s="13"/>
      <c r="R1174" s="18"/>
      <c r="S1174" s="18"/>
      <c r="T1174" s="46" t="s">
        <v>20</v>
      </c>
      <c r="U1174" s="17"/>
      <c r="V1174" s="34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7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5"/>
      <c r="BC1174" s="46"/>
      <c r="BD1174" s="66"/>
    </row>
    <row r="1175" spans="1:56" ht="15.75" customHeight="1" x14ac:dyDescent="0.3">
      <c r="A1175" s="72"/>
      <c r="B1175" s="47"/>
      <c r="C1175" s="72"/>
      <c r="D1175" s="16"/>
      <c r="E1175" s="16"/>
      <c r="F1175" s="16"/>
      <c r="G1175" s="16"/>
      <c r="H1175" s="16"/>
      <c r="I1175" s="16"/>
      <c r="J1175" s="16"/>
      <c r="K1175" s="72"/>
      <c r="L1175" s="66"/>
      <c r="M1175" s="52"/>
      <c r="N1175" s="45"/>
      <c r="O1175" s="14"/>
      <c r="P1175" s="14"/>
      <c r="Q1175" s="13"/>
      <c r="R1175" s="18"/>
      <c r="S1175" s="18"/>
      <c r="T1175" s="46"/>
      <c r="U1175" s="17" t="s">
        <v>925</v>
      </c>
      <c r="V1175" s="34" t="s">
        <v>446</v>
      </c>
      <c r="W1175" s="1">
        <v>2480</v>
      </c>
      <c r="X1175" s="1">
        <v>2480</v>
      </c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7" t="s">
        <v>953</v>
      </c>
      <c r="AO1175" s="44"/>
      <c r="AP1175" s="44"/>
      <c r="AQ1175" s="44"/>
      <c r="AR1175" s="44"/>
      <c r="AS1175" s="44"/>
      <c r="AT1175" s="44"/>
      <c r="AU1175" s="44"/>
      <c r="AV1175" s="44"/>
      <c r="AW1175" s="44"/>
      <c r="AX1175" s="44"/>
      <c r="AY1175" s="44"/>
      <c r="AZ1175" s="44"/>
      <c r="BA1175" s="44"/>
      <c r="BB1175" s="45"/>
      <c r="BC1175" s="46"/>
      <c r="BD1175" s="66"/>
    </row>
    <row r="1176" spans="1:56" ht="15.75" customHeight="1" x14ac:dyDescent="0.3">
      <c r="A1176" s="72"/>
      <c r="B1176" s="47"/>
      <c r="C1176" s="72"/>
      <c r="D1176" s="16"/>
      <c r="E1176" s="16"/>
      <c r="F1176" s="16"/>
      <c r="G1176" s="16"/>
      <c r="H1176" s="16"/>
      <c r="I1176" s="16"/>
      <c r="J1176" s="16"/>
      <c r="K1176" s="72"/>
      <c r="L1176" s="66"/>
      <c r="M1176" s="52"/>
      <c r="N1176" s="45"/>
      <c r="O1176" s="14"/>
      <c r="P1176" s="14"/>
      <c r="Q1176" s="13"/>
      <c r="R1176" s="18"/>
      <c r="S1176" s="18"/>
      <c r="T1176" s="46" t="s">
        <v>13</v>
      </c>
      <c r="U1176" s="17"/>
      <c r="V1176" s="34"/>
      <c r="W1176" s="1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7"/>
      <c r="AO1176" s="44"/>
      <c r="AP1176" s="44"/>
      <c r="AQ1176" s="44"/>
      <c r="AR1176" s="44"/>
      <c r="AS1176" s="44"/>
      <c r="AT1176" s="44"/>
      <c r="AU1176" s="44"/>
      <c r="AV1176" s="44"/>
      <c r="AW1176" s="44"/>
      <c r="AX1176" s="44"/>
      <c r="AY1176" s="44"/>
      <c r="AZ1176" s="44"/>
      <c r="BA1176" s="44"/>
      <c r="BB1176" s="45"/>
      <c r="BC1176" s="46"/>
      <c r="BD1176" s="66"/>
    </row>
    <row r="1177" spans="1:56" ht="15.75" customHeight="1" x14ac:dyDescent="0.3">
      <c r="A1177" s="72"/>
      <c r="B1177" s="47"/>
      <c r="C1177" s="72"/>
      <c r="D1177" s="16"/>
      <c r="E1177" s="16"/>
      <c r="F1177" s="16"/>
      <c r="G1177" s="16"/>
      <c r="H1177" s="16"/>
      <c r="I1177" s="16"/>
      <c r="J1177" s="16"/>
      <c r="K1177" s="72"/>
      <c r="L1177" s="66"/>
      <c r="M1177" s="52"/>
      <c r="N1177" s="45"/>
      <c r="O1177" s="14"/>
      <c r="P1177" s="14"/>
      <c r="Q1177" s="13"/>
      <c r="R1177" s="18"/>
      <c r="S1177" s="18"/>
      <c r="T1177" s="46"/>
      <c r="U1177" s="17"/>
      <c r="V1177" s="34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7"/>
      <c r="AO1177" s="44"/>
      <c r="AP1177" s="44"/>
      <c r="AQ1177" s="44"/>
      <c r="AR1177" s="44"/>
      <c r="AS1177" s="44"/>
      <c r="AT1177" s="44"/>
      <c r="AU1177" s="44"/>
      <c r="AV1177" s="44"/>
      <c r="AW1177" s="44"/>
      <c r="AX1177" s="44"/>
      <c r="AY1177" s="44"/>
      <c r="AZ1177" s="44"/>
      <c r="BA1177" s="44"/>
      <c r="BB1177" s="45"/>
      <c r="BC1177" s="46"/>
      <c r="BD1177" s="66"/>
    </row>
    <row r="1178" spans="1:56" ht="15.75" customHeight="1" x14ac:dyDescent="0.3">
      <c r="A1178" s="72"/>
      <c r="B1178" s="47"/>
      <c r="C1178" s="72"/>
      <c r="D1178" s="16"/>
      <c r="E1178" s="16"/>
      <c r="F1178" s="16"/>
      <c r="G1178" s="16"/>
      <c r="H1178" s="16"/>
      <c r="I1178" s="16"/>
      <c r="J1178" s="16"/>
      <c r="K1178" s="72"/>
      <c r="L1178" s="66"/>
      <c r="M1178" s="52"/>
      <c r="N1178" s="45"/>
      <c r="O1178" s="14"/>
      <c r="P1178" s="14"/>
      <c r="Q1178" s="13"/>
      <c r="R1178" s="18"/>
      <c r="S1178" s="18"/>
      <c r="T1178" s="46" t="s">
        <v>21</v>
      </c>
      <c r="U1178" s="17"/>
      <c r="V1178" s="34"/>
      <c r="W1178" s="1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7"/>
      <c r="AO1178" s="44"/>
      <c r="AP1178" s="44"/>
      <c r="AQ1178" s="44"/>
      <c r="AR1178" s="44"/>
      <c r="AS1178" s="44"/>
      <c r="AT1178" s="44"/>
      <c r="AU1178" s="44"/>
      <c r="AV1178" s="44"/>
      <c r="AW1178" s="44"/>
      <c r="AX1178" s="44"/>
      <c r="AY1178" s="44"/>
      <c r="AZ1178" s="44"/>
      <c r="BA1178" s="44"/>
      <c r="BB1178" s="45"/>
      <c r="BC1178" s="46"/>
      <c r="BD1178" s="66"/>
    </row>
    <row r="1179" spans="1:56" ht="16.5" customHeight="1" x14ac:dyDescent="0.3">
      <c r="A1179" s="72"/>
      <c r="B1179" s="47"/>
      <c r="C1179" s="72"/>
      <c r="D1179" s="16"/>
      <c r="E1179" s="16"/>
      <c r="F1179" s="16"/>
      <c r="G1179" s="16"/>
      <c r="H1179" s="16"/>
      <c r="I1179" s="16"/>
      <c r="J1179" s="16"/>
      <c r="K1179" s="72"/>
      <c r="L1179" s="66"/>
      <c r="M1179" s="52"/>
      <c r="N1179" s="45"/>
      <c r="O1179" s="14"/>
      <c r="P1179" s="14"/>
      <c r="Q1179" s="13"/>
      <c r="R1179" s="18"/>
      <c r="S1179" s="18"/>
      <c r="T1179" s="46"/>
      <c r="U1179" s="17"/>
      <c r="V1179" s="17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7"/>
      <c r="AO1179" s="44"/>
      <c r="AP1179" s="44"/>
      <c r="AQ1179" s="44"/>
      <c r="AR1179" s="44"/>
      <c r="AS1179" s="44"/>
      <c r="AT1179" s="44"/>
      <c r="AU1179" s="44"/>
      <c r="AV1179" s="44"/>
      <c r="AW1179" s="44"/>
      <c r="AX1179" s="44"/>
      <c r="AY1179" s="44"/>
      <c r="AZ1179" s="44"/>
      <c r="BA1179" s="44"/>
      <c r="BB1179" s="45"/>
      <c r="BC1179" s="46"/>
      <c r="BD1179" s="66"/>
    </row>
    <row r="1180" spans="1:56" ht="16.5" customHeight="1" x14ac:dyDescent="0.3">
      <c r="A1180" s="51" t="s">
        <v>40</v>
      </c>
      <c r="B1180" s="47">
        <v>33100000</v>
      </c>
      <c r="C1180" s="51" t="s">
        <v>477</v>
      </c>
      <c r="D1180" s="15"/>
      <c r="E1180" s="15"/>
      <c r="F1180" s="15"/>
      <c r="G1180" s="15"/>
      <c r="H1180" s="15"/>
      <c r="I1180" s="15"/>
      <c r="J1180" s="15"/>
      <c r="K1180" s="51" t="s">
        <v>578</v>
      </c>
      <c r="L1180" s="47" t="s">
        <v>743</v>
      </c>
      <c r="M1180" s="52" t="s">
        <v>555</v>
      </c>
      <c r="N1180" s="45">
        <v>450</v>
      </c>
      <c r="O1180" s="14"/>
      <c r="P1180" s="14"/>
      <c r="Q1180" s="13"/>
      <c r="R1180" s="18"/>
      <c r="S1180" s="18"/>
      <c r="T1180" s="14"/>
      <c r="U1180" s="17"/>
      <c r="V1180" s="17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7"/>
      <c r="AO1180" s="12"/>
      <c r="AP1180" s="12"/>
      <c r="AQ1180" s="12"/>
      <c r="AR1180" s="44">
        <v>450</v>
      </c>
      <c r="AS1180" s="12"/>
      <c r="AT1180" s="12"/>
      <c r="AU1180" s="12"/>
      <c r="AV1180" s="12"/>
      <c r="AW1180" s="12"/>
      <c r="AX1180" s="44">
        <v>450</v>
      </c>
      <c r="AY1180" s="12"/>
      <c r="AZ1180" s="12"/>
      <c r="BA1180" s="12"/>
      <c r="BB1180" s="13"/>
      <c r="BC1180" s="46" t="s">
        <v>563</v>
      </c>
      <c r="BD1180" s="47" t="s">
        <v>743</v>
      </c>
    </row>
    <row r="1181" spans="1:56" ht="15.75" customHeight="1" x14ac:dyDescent="0.3">
      <c r="A1181" s="51"/>
      <c r="B1181" s="47"/>
      <c r="C1181" s="51"/>
      <c r="D1181" s="15"/>
      <c r="E1181" s="15"/>
      <c r="F1181" s="15"/>
      <c r="G1181" s="15"/>
      <c r="H1181" s="15"/>
      <c r="I1181" s="15"/>
      <c r="J1181" s="15"/>
      <c r="K1181" s="51"/>
      <c r="L1181" s="47"/>
      <c r="M1181" s="52"/>
      <c r="N1181" s="45"/>
      <c r="O1181" s="14"/>
      <c r="P1181" s="14"/>
      <c r="Q1181" s="13"/>
      <c r="R1181" s="18"/>
      <c r="S1181" s="18"/>
      <c r="T1181" s="14"/>
      <c r="U1181" s="17" t="s">
        <v>459</v>
      </c>
      <c r="V1181" s="34" t="s">
        <v>302</v>
      </c>
      <c r="W1181" s="1">
        <v>3021.2</v>
      </c>
      <c r="X1181" s="1">
        <v>3021.2</v>
      </c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7" t="s">
        <v>447</v>
      </c>
      <c r="AO1181" s="12"/>
      <c r="AP1181" s="12"/>
      <c r="AQ1181" s="12"/>
      <c r="AR1181" s="44"/>
      <c r="AS1181" s="12"/>
      <c r="AT1181" s="12"/>
      <c r="AU1181" s="12"/>
      <c r="AV1181" s="12"/>
      <c r="AW1181" s="12"/>
      <c r="AX1181" s="44"/>
      <c r="AY1181" s="12"/>
      <c r="AZ1181" s="12"/>
      <c r="BA1181" s="12"/>
      <c r="BB1181" s="13"/>
      <c r="BC1181" s="46"/>
      <c r="BD1181" s="47"/>
    </row>
    <row r="1182" spans="1:56" ht="15.75" customHeight="1" x14ac:dyDescent="0.3">
      <c r="A1182" s="51"/>
      <c r="B1182" s="47"/>
      <c r="C1182" s="51"/>
      <c r="D1182" s="15"/>
      <c r="E1182" s="15"/>
      <c r="F1182" s="15"/>
      <c r="G1182" s="15"/>
      <c r="H1182" s="15"/>
      <c r="I1182" s="15"/>
      <c r="J1182" s="15"/>
      <c r="K1182" s="51"/>
      <c r="L1182" s="47"/>
      <c r="M1182" s="52"/>
      <c r="N1182" s="45"/>
      <c r="O1182" s="14"/>
      <c r="P1182" s="14"/>
      <c r="Q1182" s="13"/>
      <c r="R1182" s="18"/>
      <c r="S1182" s="18"/>
      <c r="T1182" s="14"/>
      <c r="U1182" s="17" t="s">
        <v>223</v>
      </c>
      <c r="V1182" s="34" t="s">
        <v>141</v>
      </c>
      <c r="W1182" s="1">
        <v>2997.8</v>
      </c>
      <c r="X1182" s="1">
        <v>2997.8</v>
      </c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7" t="s">
        <v>245</v>
      </c>
      <c r="AO1182" s="12"/>
      <c r="AP1182" s="12"/>
      <c r="AQ1182" s="12"/>
      <c r="AR1182" s="44"/>
      <c r="AS1182" s="12"/>
      <c r="AT1182" s="12"/>
      <c r="AU1182" s="12"/>
      <c r="AV1182" s="12"/>
      <c r="AW1182" s="12"/>
      <c r="AX1182" s="44"/>
      <c r="AY1182" s="12"/>
      <c r="AZ1182" s="12"/>
      <c r="BA1182" s="12"/>
      <c r="BB1182" s="13"/>
      <c r="BC1182" s="46"/>
      <c r="BD1182" s="47"/>
    </row>
    <row r="1183" spans="1:56" ht="15.75" customHeight="1" x14ac:dyDescent="0.3">
      <c r="A1183" s="51"/>
      <c r="B1183" s="47"/>
      <c r="C1183" s="51"/>
      <c r="D1183" s="15"/>
      <c r="E1183" s="15"/>
      <c r="F1183" s="15"/>
      <c r="G1183" s="15"/>
      <c r="H1183" s="15"/>
      <c r="I1183" s="15"/>
      <c r="J1183" s="15"/>
      <c r="K1183" s="51"/>
      <c r="L1183" s="47"/>
      <c r="M1183" s="52"/>
      <c r="N1183" s="45"/>
      <c r="O1183" s="14"/>
      <c r="P1183" s="14"/>
      <c r="Q1183" s="13"/>
      <c r="R1183" s="18"/>
      <c r="S1183" s="18"/>
      <c r="T1183" s="46" t="s">
        <v>20</v>
      </c>
      <c r="U1183" s="17"/>
      <c r="V1183" s="34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7"/>
      <c r="AO1183" s="12"/>
      <c r="AP1183" s="12"/>
      <c r="AQ1183" s="12"/>
      <c r="AR1183" s="44"/>
      <c r="AS1183" s="12"/>
      <c r="AT1183" s="12"/>
      <c r="AU1183" s="12"/>
      <c r="AV1183" s="12"/>
      <c r="AW1183" s="12"/>
      <c r="AX1183" s="44"/>
      <c r="AY1183" s="12"/>
      <c r="AZ1183" s="12"/>
      <c r="BA1183" s="12"/>
      <c r="BB1183" s="13"/>
      <c r="BC1183" s="46"/>
      <c r="BD1183" s="47"/>
    </row>
    <row r="1184" spans="1:56" ht="15.75" customHeight="1" x14ac:dyDescent="0.3">
      <c r="A1184" s="51"/>
      <c r="B1184" s="47"/>
      <c r="C1184" s="51"/>
      <c r="D1184" s="15"/>
      <c r="E1184" s="15"/>
      <c r="F1184" s="15"/>
      <c r="G1184" s="15"/>
      <c r="H1184" s="15"/>
      <c r="I1184" s="15"/>
      <c r="J1184" s="15"/>
      <c r="K1184" s="51"/>
      <c r="L1184" s="47"/>
      <c r="M1184" s="52"/>
      <c r="N1184" s="45"/>
      <c r="O1184" s="14"/>
      <c r="P1184" s="14"/>
      <c r="Q1184" s="13"/>
      <c r="R1184" s="18"/>
      <c r="S1184" s="18"/>
      <c r="T1184" s="46"/>
      <c r="U1184" s="17" t="s">
        <v>825</v>
      </c>
      <c r="V1184" s="34" t="s">
        <v>566</v>
      </c>
      <c r="W1184" s="1">
        <v>450</v>
      </c>
      <c r="X1184" s="1">
        <v>450</v>
      </c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7" t="s">
        <v>701</v>
      </c>
      <c r="AO1184" s="12"/>
      <c r="AP1184" s="12"/>
      <c r="AQ1184" s="12"/>
      <c r="AR1184" s="44"/>
      <c r="AS1184" s="12"/>
      <c r="AT1184" s="12"/>
      <c r="AU1184" s="12"/>
      <c r="AV1184" s="12"/>
      <c r="AW1184" s="12"/>
      <c r="AX1184" s="44"/>
      <c r="AY1184" s="12"/>
      <c r="AZ1184" s="12"/>
      <c r="BA1184" s="12"/>
      <c r="BB1184" s="13"/>
      <c r="BC1184" s="46"/>
      <c r="BD1184" s="47"/>
    </row>
    <row r="1185" spans="1:56" ht="15.75" customHeight="1" x14ac:dyDescent="0.3">
      <c r="A1185" s="51"/>
      <c r="B1185" s="47"/>
      <c r="C1185" s="51"/>
      <c r="D1185" s="15"/>
      <c r="E1185" s="15"/>
      <c r="F1185" s="15"/>
      <c r="G1185" s="15"/>
      <c r="H1185" s="15"/>
      <c r="I1185" s="15"/>
      <c r="J1185" s="15"/>
      <c r="K1185" s="51"/>
      <c r="L1185" s="47"/>
      <c r="M1185" s="52"/>
      <c r="N1185" s="45"/>
      <c r="O1185" s="14"/>
      <c r="P1185" s="14"/>
      <c r="Q1185" s="13"/>
      <c r="R1185" s="18"/>
      <c r="S1185" s="18"/>
      <c r="T1185" s="46" t="s">
        <v>13</v>
      </c>
      <c r="U1185" s="17"/>
      <c r="V1185" s="34"/>
      <c r="W1185" s="1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7"/>
      <c r="AO1185" s="12"/>
      <c r="AP1185" s="12"/>
      <c r="AQ1185" s="12"/>
      <c r="AR1185" s="44"/>
      <c r="AS1185" s="12"/>
      <c r="AT1185" s="12"/>
      <c r="AU1185" s="12"/>
      <c r="AV1185" s="12"/>
      <c r="AW1185" s="12"/>
      <c r="AX1185" s="44"/>
      <c r="AY1185" s="12"/>
      <c r="AZ1185" s="12"/>
      <c r="BA1185" s="12"/>
      <c r="BB1185" s="13"/>
      <c r="BC1185" s="46"/>
      <c r="BD1185" s="47"/>
    </row>
    <row r="1186" spans="1:56" ht="15.75" customHeight="1" x14ac:dyDescent="0.3">
      <c r="A1186" s="51"/>
      <c r="B1186" s="47"/>
      <c r="C1186" s="51"/>
      <c r="D1186" s="15"/>
      <c r="E1186" s="15"/>
      <c r="F1186" s="15"/>
      <c r="G1186" s="15"/>
      <c r="H1186" s="15"/>
      <c r="I1186" s="15"/>
      <c r="J1186" s="15"/>
      <c r="K1186" s="51"/>
      <c r="L1186" s="47"/>
      <c r="M1186" s="52"/>
      <c r="N1186" s="45"/>
      <c r="O1186" s="14"/>
      <c r="P1186" s="14"/>
      <c r="Q1186" s="13"/>
      <c r="R1186" s="18"/>
      <c r="S1186" s="18"/>
      <c r="T1186" s="46"/>
      <c r="U1186" s="17"/>
      <c r="V1186" s="34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7"/>
      <c r="AO1186" s="12"/>
      <c r="AP1186" s="12"/>
      <c r="AQ1186" s="12"/>
      <c r="AR1186" s="44"/>
      <c r="AS1186" s="12"/>
      <c r="AT1186" s="12"/>
      <c r="AU1186" s="12"/>
      <c r="AV1186" s="12"/>
      <c r="AW1186" s="12"/>
      <c r="AX1186" s="44"/>
      <c r="AY1186" s="12"/>
      <c r="AZ1186" s="12"/>
      <c r="BA1186" s="12"/>
      <c r="BB1186" s="13"/>
      <c r="BC1186" s="46"/>
      <c r="BD1186" s="47"/>
    </row>
    <row r="1187" spans="1:56" ht="15.75" customHeight="1" x14ac:dyDescent="0.3">
      <c r="A1187" s="51"/>
      <c r="B1187" s="47"/>
      <c r="C1187" s="51"/>
      <c r="D1187" s="15"/>
      <c r="E1187" s="15"/>
      <c r="F1187" s="15"/>
      <c r="G1187" s="15"/>
      <c r="H1187" s="15"/>
      <c r="I1187" s="15"/>
      <c r="J1187" s="15"/>
      <c r="K1187" s="51"/>
      <c r="L1187" s="47"/>
      <c r="M1187" s="52"/>
      <c r="N1187" s="45"/>
      <c r="O1187" s="14"/>
      <c r="P1187" s="14"/>
      <c r="Q1187" s="13"/>
      <c r="R1187" s="18"/>
      <c r="S1187" s="18"/>
      <c r="T1187" s="46" t="s">
        <v>21</v>
      </c>
      <c r="U1187" s="17"/>
      <c r="V1187" s="34"/>
      <c r="W1187" s="1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7"/>
      <c r="AO1187" s="12"/>
      <c r="AP1187" s="12"/>
      <c r="AQ1187" s="12"/>
      <c r="AR1187" s="44"/>
      <c r="AS1187" s="12"/>
      <c r="AT1187" s="12"/>
      <c r="AU1187" s="12"/>
      <c r="AV1187" s="12"/>
      <c r="AW1187" s="12"/>
      <c r="AX1187" s="44"/>
      <c r="AY1187" s="12"/>
      <c r="AZ1187" s="12"/>
      <c r="BA1187" s="12"/>
      <c r="BB1187" s="13"/>
      <c r="BC1187" s="46"/>
      <c r="BD1187" s="47"/>
    </row>
    <row r="1188" spans="1:56" ht="16.5" customHeight="1" x14ac:dyDescent="0.3">
      <c r="A1188" s="51"/>
      <c r="B1188" s="47"/>
      <c r="C1188" s="51"/>
      <c r="D1188" s="15"/>
      <c r="E1188" s="15"/>
      <c r="F1188" s="15"/>
      <c r="G1188" s="15"/>
      <c r="H1188" s="15"/>
      <c r="I1188" s="15"/>
      <c r="J1188" s="15"/>
      <c r="K1188" s="51"/>
      <c r="L1188" s="47"/>
      <c r="M1188" s="52"/>
      <c r="N1188" s="45"/>
      <c r="O1188" s="14"/>
      <c r="P1188" s="14"/>
      <c r="Q1188" s="13"/>
      <c r="R1188" s="18"/>
      <c r="S1188" s="18"/>
      <c r="T1188" s="46"/>
      <c r="U1188" s="17"/>
      <c r="V1188" s="17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7"/>
      <c r="AO1188" s="12"/>
      <c r="AP1188" s="12"/>
      <c r="AQ1188" s="12"/>
      <c r="AR1188" s="44"/>
      <c r="AS1188" s="12"/>
      <c r="AT1188" s="12"/>
      <c r="AU1188" s="12"/>
      <c r="AV1188" s="12"/>
      <c r="AW1188" s="12"/>
      <c r="AX1188" s="44"/>
      <c r="AY1188" s="12"/>
      <c r="AZ1188" s="12"/>
      <c r="BA1188" s="12"/>
      <c r="BB1188" s="13"/>
      <c r="BC1188" s="46"/>
      <c r="BD1188" s="47"/>
    </row>
    <row r="1189" spans="1:56" ht="33.75" customHeight="1" x14ac:dyDescent="0.3">
      <c r="A1189" s="51" t="s">
        <v>40</v>
      </c>
      <c r="B1189" s="47">
        <v>33100000</v>
      </c>
      <c r="C1189" s="51" t="s">
        <v>478</v>
      </c>
      <c r="D1189" s="15"/>
      <c r="E1189" s="15"/>
      <c r="F1189" s="15"/>
      <c r="G1189" s="15"/>
      <c r="H1189" s="15"/>
      <c r="I1189" s="15"/>
      <c r="J1189" s="15"/>
      <c r="K1189" s="51" t="s">
        <v>1023</v>
      </c>
      <c r="L1189" s="47" t="s">
        <v>497</v>
      </c>
      <c r="M1189" s="52" t="s">
        <v>554</v>
      </c>
      <c r="N1189" s="45">
        <v>3300</v>
      </c>
      <c r="O1189" s="14"/>
      <c r="P1189" s="14"/>
      <c r="Q1189" s="13"/>
      <c r="R1189" s="18"/>
      <c r="S1189" s="18"/>
      <c r="T1189" s="46" t="s">
        <v>11</v>
      </c>
      <c r="U1189" s="17"/>
      <c r="V1189" s="17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7"/>
      <c r="AO1189" s="12"/>
      <c r="AP1189" s="12"/>
      <c r="AQ1189" s="12"/>
      <c r="AR1189" s="44">
        <v>3300</v>
      </c>
      <c r="AS1189" s="12"/>
      <c r="AT1189" s="12"/>
      <c r="AU1189" s="12"/>
      <c r="AV1189" s="12"/>
      <c r="AW1189" s="12"/>
      <c r="AX1189" s="44">
        <v>3300</v>
      </c>
      <c r="AY1189" s="12"/>
      <c r="AZ1189" s="12"/>
      <c r="BA1189" s="12"/>
      <c r="BB1189" s="13"/>
      <c r="BC1189" s="46" t="s">
        <v>552</v>
      </c>
      <c r="BD1189" s="47" t="s">
        <v>497</v>
      </c>
    </row>
    <row r="1190" spans="1:56" ht="15.75" customHeight="1" x14ac:dyDescent="0.3">
      <c r="A1190" s="51"/>
      <c r="B1190" s="47"/>
      <c r="C1190" s="51"/>
      <c r="D1190" s="15"/>
      <c r="E1190" s="15"/>
      <c r="F1190" s="15"/>
      <c r="G1190" s="15"/>
      <c r="H1190" s="15"/>
      <c r="I1190" s="15"/>
      <c r="J1190" s="15"/>
      <c r="K1190" s="51"/>
      <c r="L1190" s="47"/>
      <c r="M1190" s="52"/>
      <c r="N1190" s="45"/>
      <c r="O1190" s="14"/>
      <c r="P1190" s="14"/>
      <c r="Q1190" s="13"/>
      <c r="R1190" s="18"/>
      <c r="S1190" s="18"/>
      <c r="T1190" s="46"/>
      <c r="U1190" s="17"/>
      <c r="V1190" s="34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7"/>
      <c r="AO1190" s="12"/>
      <c r="AP1190" s="12"/>
      <c r="AQ1190" s="12"/>
      <c r="AR1190" s="44"/>
      <c r="AS1190" s="12"/>
      <c r="AT1190" s="12"/>
      <c r="AU1190" s="12"/>
      <c r="AV1190" s="12"/>
      <c r="AW1190" s="12"/>
      <c r="AX1190" s="44"/>
      <c r="AY1190" s="12"/>
      <c r="AZ1190" s="12"/>
      <c r="BA1190" s="12"/>
      <c r="BB1190" s="13"/>
      <c r="BC1190" s="46"/>
      <c r="BD1190" s="47"/>
    </row>
    <row r="1191" spans="1:56" ht="15.75" customHeight="1" x14ac:dyDescent="0.3">
      <c r="A1191" s="51"/>
      <c r="B1191" s="47"/>
      <c r="C1191" s="51"/>
      <c r="D1191" s="15"/>
      <c r="E1191" s="15"/>
      <c r="F1191" s="15"/>
      <c r="G1191" s="15"/>
      <c r="H1191" s="15"/>
      <c r="I1191" s="15"/>
      <c r="J1191" s="15"/>
      <c r="K1191" s="51"/>
      <c r="L1191" s="47"/>
      <c r="M1191" s="52"/>
      <c r="N1191" s="45"/>
      <c r="O1191" s="14"/>
      <c r="P1191" s="14"/>
      <c r="Q1191" s="13"/>
      <c r="R1191" s="18"/>
      <c r="S1191" s="18"/>
      <c r="T1191" s="46" t="s">
        <v>20</v>
      </c>
      <c r="U1191" s="17" t="s">
        <v>824</v>
      </c>
      <c r="V1191" s="34" t="s">
        <v>576</v>
      </c>
      <c r="W1191" s="1">
        <v>3138</v>
      </c>
      <c r="X1191" s="1">
        <v>3138</v>
      </c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7" t="s">
        <v>701</v>
      </c>
      <c r="AO1191" s="12"/>
      <c r="AP1191" s="12"/>
      <c r="AQ1191" s="12"/>
      <c r="AR1191" s="44"/>
      <c r="AS1191" s="12"/>
      <c r="AT1191" s="12"/>
      <c r="AU1191" s="12"/>
      <c r="AV1191" s="12"/>
      <c r="AW1191" s="12"/>
      <c r="AX1191" s="44"/>
      <c r="AY1191" s="12"/>
      <c r="AZ1191" s="12"/>
      <c r="BA1191" s="12"/>
      <c r="BB1191" s="13"/>
      <c r="BC1191" s="46"/>
      <c r="BD1191" s="47"/>
    </row>
    <row r="1192" spans="1:56" ht="15.75" customHeight="1" x14ac:dyDescent="0.3">
      <c r="A1192" s="51"/>
      <c r="B1192" s="47"/>
      <c r="C1192" s="51"/>
      <c r="D1192" s="15"/>
      <c r="E1192" s="15"/>
      <c r="F1192" s="15"/>
      <c r="G1192" s="15"/>
      <c r="H1192" s="15"/>
      <c r="I1192" s="15"/>
      <c r="J1192" s="15"/>
      <c r="K1192" s="51"/>
      <c r="L1192" s="47"/>
      <c r="M1192" s="52"/>
      <c r="N1192" s="45"/>
      <c r="O1192" s="14"/>
      <c r="P1192" s="14"/>
      <c r="Q1192" s="13"/>
      <c r="R1192" s="18"/>
      <c r="S1192" s="18"/>
      <c r="T1192" s="46"/>
      <c r="U1192" s="17" t="s">
        <v>697</v>
      </c>
      <c r="V1192" s="34" t="s">
        <v>692</v>
      </c>
      <c r="W1192" s="1">
        <v>162</v>
      </c>
      <c r="X1192" s="1">
        <v>162</v>
      </c>
      <c r="Y1192" s="34"/>
      <c r="Z1192" s="1"/>
      <c r="AA1192" s="17"/>
      <c r="AB1192" s="34"/>
      <c r="AC1192" s="1"/>
      <c r="AD1192" s="17"/>
      <c r="AE1192" s="34"/>
      <c r="AF1192" s="1"/>
      <c r="AG1192" s="17"/>
      <c r="AH1192" s="34"/>
      <c r="AI1192" s="1"/>
      <c r="AJ1192" s="17"/>
      <c r="AK1192" s="34"/>
      <c r="AL1192" s="1"/>
      <c r="AM1192" s="17"/>
      <c r="AN1192" s="34" t="s">
        <v>721</v>
      </c>
      <c r="AO1192" s="12"/>
      <c r="AP1192" s="12"/>
      <c r="AQ1192" s="12"/>
      <c r="AR1192" s="44"/>
      <c r="AS1192" s="12"/>
      <c r="AT1192" s="12"/>
      <c r="AU1192" s="12"/>
      <c r="AV1192" s="12"/>
      <c r="AW1192" s="12"/>
      <c r="AX1192" s="44"/>
      <c r="AY1192" s="12"/>
      <c r="AZ1192" s="12"/>
      <c r="BA1192" s="12"/>
      <c r="BB1192" s="13"/>
      <c r="BC1192" s="46"/>
      <c r="BD1192" s="47"/>
    </row>
    <row r="1193" spans="1:56" ht="15.75" customHeight="1" x14ac:dyDescent="0.3">
      <c r="A1193" s="51"/>
      <c r="B1193" s="47"/>
      <c r="C1193" s="51"/>
      <c r="D1193" s="15"/>
      <c r="E1193" s="15"/>
      <c r="F1193" s="15"/>
      <c r="G1193" s="15"/>
      <c r="H1193" s="15"/>
      <c r="I1193" s="15"/>
      <c r="J1193" s="15"/>
      <c r="K1193" s="51"/>
      <c r="L1193" s="47"/>
      <c r="M1193" s="52"/>
      <c r="N1193" s="45"/>
      <c r="O1193" s="14"/>
      <c r="P1193" s="14"/>
      <c r="Q1193" s="13"/>
      <c r="R1193" s="18"/>
      <c r="S1193" s="18"/>
      <c r="T1193" s="46" t="s">
        <v>13</v>
      </c>
      <c r="U1193" s="17"/>
      <c r="V1193" s="34"/>
      <c r="W1193" s="1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7"/>
      <c r="AO1193" s="12"/>
      <c r="AP1193" s="12"/>
      <c r="AQ1193" s="12"/>
      <c r="AR1193" s="44"/>
      <c r="AS1193" s="12"/>
      <c r="AT1193" s="12"/>
      <c r="AU1193" s="12"/>
      <c r="AV1193" s="12"/>
      <c r="AW1193" s="12"/>
      <c r="AX1193" s="44"/>
      <c r="AY1193" s="12"/>
      <c r="AZ1193" s="12"/>
      <c r="BA1193" s="12"/>
      <c r="BB1193" s="13"/>
      <c r="BC1193" s="46"/>
      <c r="BD1193" s="47"/>
    </row>
    <row r="1194" spans="1:56" ht="15.75" customHeight="1" x14ac:dyDescent="0.3">
      <c r="A1194" s="51"/>
      <c r="B1194" s="47"/>
      <c r="C1194" s="51"/>
      <c r="D1194" s="15"/>
      <c r="E1194" s="15"/>
      <c r="F1194" s="15"/>
      <c r="G1194" s="15"/>
      <c r="H1194" s="15"/>
      <c r="I1194" s="15"/>
      <c r="J1194" s="15"/>
      <c r="K1194" s="51"/>
      <c r="L1194" s="47"/>
      <c r="M1194" s="52"/>
      <c r="N1194" s="45"/>
      <c r="O1194" s="14"/>
      <c r="P1194" s="14"/>
      <c r="Q1194" s="13"/>
      <c r="R1194" s="18"/>
      <c r="S1194" s="18"/>
      <c r="T1194" s="46"/>
      <c r="U1194" s="17"/>
      <c r="V1194" s="34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7"/>
      <c r="AO1194" s="12"/>
      <c r="AP1194" s="12"/>
      <c r="AQ1194" s="12"/>
      <c r="AR1194" s="44"/>
      <c r="AS1194" s="12"/>
      <c r="AT1194" s="12"/>
      <c r="AU1194" s="12"/>
      <c r="AV1194" s="12"/>
      <c r="AW1194" s="12"/>
      <c r="AX1194" s="44"/>
      <c r="AY1194" s="12"/>
      <c r="AZ1194" s="12"/>
      <c r="BA1194" s="12"/>
      <c r="BB1194" s="13"/>
      <c r="BC1194" s="46"/>
      <c r="BD1194" s="47"/>
    </row>
    <row r="1195" spans="1:56" ht="15.75" customHeight="1" x14ac:dyDescent="0.3">
      <c r="A1195" s="51"/>
      <c r="B1195" s="47"/>
      <c r="C1195" s="51"/>
      <c r="D1195" s="15"/>
      <c r="E1195" s="15"/>
      <c r="F1195" s="15"/>
      <c r="G1195" s="15"/>
      <c r="H1195" s="15"/>
      <c r="I1195" s="15"/>
      <c r="J1195" s="15"/>
      <c r="K1195" s="51"/>
      <c r="L1195" s="47"/>
      <c r="M1195" s="52"/>
      <c r="N1195" s="45"/>
      <c r="O1195" s="14"/>
      <c r="P1195" s="14"/>
      <c r="Q1195" s="13"/>
      <c r="R1195" s="18"/>
      <c r="S1195" s="18"/>
      <c r="T1195" s="14" t="s">
        <v>21</v>
      </c>
      <c r="U1195" s="17"/>
      <c r="V1195" s="34"/>
      <c r="W1195" s="1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7"/>
      <c r="AO1195" s="12"/>
      <c r="AP1195" s="12"/>
      <c r="AQ1195" s="12"/>
      <c r="AR1195" s="44"/>
      <c r="AS1195" s="12"/>
      <c r="AT1195" s="12"/>
      <c r="AU1195" s="12"/>
      <c r="AV1195" s="12"/>
      <c r="AW1195" s="12"/>
      <c r="AX1195" s="44"/>
      <c r="AY1195" s="12"/>
      <c r="AZ1195" s="12"/>
      <c r="BA1195" s="12"/>
      <c r="BB1195" s="13"/>
      <c r="BC1195" s="46"/>
      <c r="BD1195" s="47"/>
    </row>
    <row r="1196" spans="1:56" ht="33.75" customHeight="1" x14ac:dyDescent="0.3">
      <c r="A1196" s="51" t="s">
        <v>40</v>
      </c>
      <c r="B1196" s="47">
        <v>50400000</v>
      </c>
      <c r="C1196" s="51" t="s">
        <v>709</v>
      </c>
      <c r="D1196" s="15"/>
      <c r="E1196" s="15"/>
      <c r="F1196" s="15"/>
      <c r="G1196" s="15"/>
      <c r="H1196" s="15"/>
      <c r="I1196" s="15"/>
      <c r="J1196" s="15"/>
      <c r="K1196" s="51" t="s">
        <v>172</v>
      </c>
      <c r="L1196" s="47" t="s">
        <v>710</v>
      </c>
      <c r="M1196" s="52" t="s">
        <v>750</v>
      </c>
      <c r="N1196" s="45">
        <v>4009</v>
      </c>
      <c r="O1196" s="14"/>
      <c r="P1196" s="14"/>
      <c r="Q1196" s="13"/>
      <c r="R1196" s="18"/>
      <c r="S1196" s="18"/>
      <c r="T1196" s="46" t="s">
        <v>11</v>
      </c>
      <c r="U1196" s="17"/>
      <c r="V1196" s="17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7"/>
      <c r="AO1196" s="12"/>
      <c r="AP1196" s="12"/>
      <c r="AQ1196" s="12"/>
      <c r="AR1196" s="44">
        <v>0</v>
      </c>
      <c r="AS1196" s="12"/>
      <c r="AT1196" s="12"/>
      <c r="AU1196" s="12"/>
      <c r="AV1196" s="12"/>
      <c r="AW1196" s="12"/>
      <c r="AX1196" s="44">
        <v>0</v>
      </c>
      <c r="AY1196" s="12"/>
      <c r="AZ1196" s="12"/>
      <c r="BA1196" s="12"/>
      <c r="BB1196" s="13"/>
      <c r="BC1196" s="46" t="s">
        <v>708</v>
      </c>
      <c r="BD1196" s="47" t="s">
        <v>710</v>
      </c>
    </row>
    <row r="1197" spans="1:56" ht="15.75" customHeight="1" x14ac:dyDescent="0.3">
      <c r="A1197" s="51"/>
      <c r="B1197" s="47"/>
      <c r="C1197" s="51"/>
      <c r="D1197" s="15"/>
      <c r="E1197" s="15"/>
      <c r="F1197" s="15"/>
      <c r="G1197" s="15"/>
      <c r="H1197" s="15"/>
      <c r="I1197" s="15"/>
      <c r="J1197" s="15"/>
      <c r="K1197" s="51"/>
      <c r="L1197" s="47"/>
      <c r="M1197" s="52"/>
      <c r="N1197" s="45"/>
      <c r="O1197" s="14"/>
      <c r="P1197" s="14"/>
      <c r="Q1197" s="13"/>
      <c r="R1197" s="18"/>
      <c r="S1197" s="18"/>
      <c r="T1197" s="46"/>
      <c r="U1197" s="17"/>
      <c r="V1197" s="34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7"/>
      <c r="AO1197" s="12"/>
      <c r="AP1197" s="12"/>
      <c r="AQ1197" s="12"/>
      <c r="AR1197" s="44"/>
      <c r="AS1197" s="12"/>
      <c r="AT1197" s="12"/>
      <c r="AU1197" s="12"/>
      <c r="AV1197" s="12"/>
      <c r="AW1197" s="12"/>
      <c r="AX1197" s="44"/>
      <c r="AY1197" s="12"/>
      <c r="AZ1197" s="12"/>
      <c r="BA1197" s="12"/>
      <c r="BB1197" s="13"/>
      <c r="BC1197" s="46"/>
      <c r="BD1197" s="47"/>
    </row>
    <row r="1198" spans="1:56" ht="15.75" customHeight="1" x14ac:dyDescent="0.3">
      <c r="A1198" s="51"/>
      <c r="B1198" s="47"/>
      <c r="C1198" s="51"/>
      <c r="D1198" s="15"/>
      <c r="E1198" s="15"/>
      <c r="F1198" s="15"/>
      <c r="G1198" s="15"/>
      <c r="H1198" s="15"/>
      <c r="I1198" s="15"/>
      <c r="J1198" s="15"/>
      <c r="K1198" s="51"/>
      <c r="L1198" s="47"/>
      <c r="M1198" s="52"/>
      <c r="N1198" s="45"/>
      <c r="O1198" s="14"/>
      <c r="P1198" s="14"/>
      <c r="Q1198" s="13"/>
      <c r="R1198" s="18"/>
      <c r="S1198" s="18"/>
      <c r="T1198" s="46" t="s">
        <v>20</v>
      </c>
      <c r="U1198" s="17"/>
      <c r="V1198" s="34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7"/>
      <c r="AO1198" s="12"/>
      <c r="AP1198" s="12"/>
      <c r="AQ1198" s="12"/>
      <c r="AR1198" s="44"/>
      <c r="AS1198" s="12"/>
      <c r="AT1198" s="12"/>
      <c r="AU1198" s="12"/>
      <c r="AV1198" s="12"/>
      <c r="AW1198" s="12"/>
      <c r="AX1198" s="44"/>
      <c r="AY1198" s="12"/>
      <c r="AZ1198" s="12"/>
      <c r="BA1198" s="12"/>
      <c r="BB1198" s="13"/>
      <c r="BC1198" s="46"/>
      <c r="BD1198" s="47"/>
    </row>
    <row r="1199" spans="1:56" ht="15.75" customHeight="1" x14ac:dyDescent="0.3">
      <c r="A1199" s="51"/>
      <c r="B1199" s="47"/>
      <c r="C1199" s="51"/>
      <c r="D1199" s="15"/>
      <c r="E1199" s="15"/>
      <c r="F1199" s="15"/>
      <c r="G1199" s="15"/>
      <c r="H1199" s="15"/>
      <c r="I1199" s="15"/>
      <c r="J1199" s="15"/>
      <c r="K1199" s="51"/>
      <c r="L1199" s="47"/>
      <c r="M1199" s="52"/>
      <c r="N1199" s="45"/>
      <c r="O1199" s="14"/>
      <c r="P1199" s="14"/>
      <c r="Q1199" s="13"/>
      <c r="R1199" s="18"/>
      <c r="S1199" s="18"/>
      <c r="T1199" s="46"/>
      <c r="U1199" s="17"/>
      <c r="V1199" s="34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7"/>
      <c r="AO1199" s="12"/>
      <c r="AP1199" s="12"/>
      <c r="AQ1199" s="12"/>
      <c r="AR1199" s="44"/>
      <c r="AS1199" s="12"/>
      <c r="AT1199" s="12"/>
      <c r="AU1199" s="12"/>
      <c r="AV1199" s="12"/>
      <c r="AW1199" s="12"/>
      <c r="AX1199" s="44"/>
      <c r="AY1199" s="12"/>
      <c r="AZ1199" s="12"/>
      <c r="BA1199" s="12"/>
      <c r="BB1199" s="13"/>
      <c r="BC1199" s="46"/>
      <c r="BD1199" s="47"/>
    </row>
    <row r="1200" spans="1:56" ht="15.75" customHeight="1" x14ac:dyDescent="0.3">
      <c r="A1200" s="51"/>
      <c r="B1200" s="47"/>
      <c r="C1200" s="51"/>
      <c r="D1200" s="15"/>
      <c r="E1200" s="15"/>
      <c r="F1200" s="15"/>
      <c r="G1200" s="15"/>
      <c r="H1200" s="15"/>
      <c r="I1200" s="15"/>
      <c r="J1200" s="15"/>
      <c r="K1200" s="51"/>
      <c r="L1200" s="47"/>
      <c r="M1200" s="52"/>
      <c r="N1200" s="45"/>
      <c r="O1200" s="14"/>
      <c r="P1200" s="14"/>
      <c r="Q1200" s="13"/>
      <c r="R1200" s="18"/>
      <c r="S1200" s="18"/>
      <c r="T1200" s="46" t="s">
        <v>13</v>
      </c>
      <c r="U1200" s="17"/>
      <c r="V1200" s="34"/>
      <c r="W1200" s="1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7"/>
      <c r="AO1200" s="12"/>
      <c r="AP1200" s="12"/>
      <c r="AQ1200" s="12"/>
      <c r="AR1200" s="44"/>
      <c r="AS1200" s="12"/>
      <c r="AT1200" s="12"/>
      <c r="AU1200" s="12"/>
      <c r="AV1200" s="12"/>
      <c r="AW1200" s="12"/>
      <c r="AX1200" s="44"/>
      <c r="AY1200" s="12"/>
      <c r="AZ1200" s="12"/>
      <c r="BA1200" s="12"/>
      <c r="BB1200" s="13"/>
      <c r="BC1200" s="46"/>
      <c r="BD1200" s="47"/>
    </row>
    <row r="1201" spans="1:56" ht="15.75" customHeight="1" x14ac:dyDescent="0.3">
      <c r="A1201" s="51"/>
      <c r="B1201" s="47"/>
      <c r="C1201" s="51"/>
      <c r="D1201" s="15"/>
      <c r="E1201" s="15"/>
      <c r="F1201" s="15"/>
      <c r="G1201" s="15"/>
      <c r="H1201" s="15"/>
      <c r="I1201" s="15"/>
      <c r="J1201" s="15"/>
      <c r="K1201" s="51"/>
      <c r="L1201" s="47"/>
      <c r="M1201" s="52"/>
      <c r="N1201" s="45"/>
      <c r="O1201" s="14"/>
      <c r="P1201" s="14"/>
      <c r="Q1201" s="13"/>
      <c r="R1201" s="18"/>
      <c r="S1201" s="18"/>
      <c r="T1201" s="46"/>
      <c r="U1201" s="17"/>
      <c r="V1201" s="34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7"/>
      <c r="AO1201" s="12"/>
      <c r="AP1201" s="12"/>
      <c r="AQ1201" s="12"/>
      <c r="AR1201" s="44"/>
      <c r="AS1201" s="12"/>
      <c r="AT1201" s="12"/>
      <c r="AU1201" s="12"/>
      <c r="AV1201" s="12"/>
      <c r="AW1201" s="12"/>
      <c r="AX1201" s="44"/>
      <c r="AY1201" s="12"/>
      <c r="AZ1201" s="12"/>
      <c r="BA1201" s="12"/>
      <c r="BB1201" s="13"/>
      <c r="BC1201" s="46"/>
      <c r="BD1201" s="47"/>
    </row>
    <row r="1202" spans="1:56" ht="15.75" customHeight="1" x14ac:dyDescent="0.3">
      <c r="A1202" s="51"/>
      <c r="B1202" s="47"/>
      <c r="C1202" s="51"/>
      <c r="D1202" s="15"/>
      <c r="E1202" s="15"/>
      <c r="F1202" s="15"/>
      <c r="G1202" s="15"/>
      <c r="H1202" s="15"/>
      <c r="I1202" s="15"/>
      <c r="J1202" s="15"/>
      <c r="K1202" s="51"/>
      <c r="L1202" s="47"/>
      <c r="M1202" s="52"/>
      <c r="N1202" s="45"/>
      <c r="O1202" s="14"/>
      <c r="P1202" s="14"/>
      <c r="Q1202" s="13"/>
      <c r="R1202" s="18"/>
      <c r="S1202" s="18"/>
      <c r="T1202" s="14" t="s">
        <v>21</v>
      </c>
      <c r="U1202" s="17"/>
      <c r="V1202" s="34"/>
      <c r="W1202" s="1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7"/>
      <c r="AO1202" s="12"/>
      <c r="AP1202" s="12"/>
      <c r="AQ1202" s="12"/>
      <c r="AR1202" s="44"/>
      <c r="AS1202" s="12"/>
      <c r="AT1202" s="12"/>
      <c r="AU1202" s="12"/>
      <c r="AV1202" s="12"/>
      <c r="AW1202" s="12"/>
      <c r="AX1202" s="44"/>
      <c r="AY1202" s="12"/>
      <c r="AZ1202" s="12"/>
      <c r="BA1202" s="12"/>
      <c r="BB1202" s="13"/>
      <c r="BC1202" s="46"/>
      <c r="BD1202" s="47"/>
    </row>
    <row r="1203" spans="1:56" ht="16.5" customHeight="1" x14ac:dyDescent="0.3">
      <c r="A1203" s="72" t="s">
        <v>40</v>
      </c>
      <c r="B1203" s="47">
        <v>33600000</v>
      </c>
      <c r="C1203" s="72" t="s">
        <v>755</v>
      </c>
      <c r="D1203" s="16"/>
      <c r="E1203" s="16"/>
      <c r="F1203" s="16"/>
      <c r="G1203" s="16"/>
      <c r="H1203" s="16"/>
      <c r="I1203" s="16"/>
      <c r="J1203" s="16"/>
      <c r="K1203" s="72" t="s">
        <v>48</v>
      </c>
      <c r="L1203" s="66" t="s">
        <v>756</v>
      </c>
      <c r="M1203" s="52" t="s">
        <v>780</v>
      </c>
      <c r="N1203" s="45">
        <v>2075</v>
      </c>
      <c r="O1203" s="14"/>
      <c r="P1203" s="14"/>
      <c r="Q1203" s="13"/>
      <c r="R1203" s="18"/>
      <c r="S1203" s="18"/>
      <c r="T1203" s="14"/>
      <c r="U1203" s="17"/>
      <c r="V1203" s="17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7"/>
      <c r="AO1203" s="12"/>
      <c r="AP1203" s="12"/>
      <c r="AQ1203" s="12"/>
      <c r="AR1203" s="44">
        <v>1079.5999999999999</v>
      </c>
      <c r="AS1203" s="12"/>
      <c r="AT1203" s="12"/>
      <c r="AU1203" s="12"/>
      <c r="AV1203" s="12"/>
      <c r="AW1203" s="12"/>
      <c r="AX1203" s="44">
        <v>1079.5999999999999</v>
      </c>
      <c r="AY1203" s="12"/>
      <c r="AZ1203" s="12"/>
      <c r="BA1203" s="12"/>
      <c r="BB1203" s="13"/>
      <c r="BC1203" s="46" t="s">
        <v>757</v>
      </c>
      <c r="BD1203" s="66" t="s">
        <v>756</v>
      </c>
    </row>
    <row r="1204" spans="1:56" ht="15.75" customHeight="1" x14ac:dyDescent="0.3">
      <c r="A1204" s="72"/>
      <c r="B1204" s="47"/>
      <c r="C1204" s="72"/>
      <c r="D1204" s="16"/>
      <c r="E1204" s="16"/>
      <c r="F1204" s="16"/>
      <c r="G1204" s="16"/>
      <c r="H1204" s="16"/>
      <c r="I1204" s="16"/>
      <c r="J1204" s="16"/>
      <c r="K1204" s="72"/>
      <c r="L1204" s="66"/>
      <c r="M1204" s="52"/>
      <c r="N1204" s="45"/>
      <c r="O1204" s="14"/>
      <c r="P1204" s="14"/>
      <c r="Q1204" s="13"/>
      <c r="R1204" s="18"/>
      <c r="S1204" s="18"/>
      <c r="T1204" s="14"/>
      <c r="U1204" s="17"/>
      <c r="V1204" s="34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7"/>
      <c r="AO1204" s="12"/>
      <c r="AP1204" s="12"/>
      <c r="AQ1204" s="12"/>
      <c r="AR1204" s="44"/>
      <c r="AS1204" s="12"/>
      <c r="AT1204" s="12"/>
      <c r="AU1204" s="12"/>
      <c r="AV1204" s="12"/>
      <c r="AW1204" s="12"/>
      <c r="AX1204" s="44"/>
      <c r="AY1204" s="12"/>
      <c r="AZ1204" s="12"/>
      <c r="BA1204" s="12"/>
      <c r="BB1204" s="13"/>
      <c r="BC1204" s="46"/>
      <c r="BD1204" s="66"/>
    </row>
    <row r="1205" spans="1:56" ht="15.75" customHeight="1" x14ac:dyDescent="0.3">
      <c r="A1205" s="72"/>
      <c r="B1205" s="47"/>
      <c r="C1205" s="72"/>
      <c r="D1205" s="16"/>
      <c r="E1205" s="16"/>
      <c r="F1205" s="16"/>
      <c r="G1205" s="16"/>
      <c r="H1205" s="16"/>
      <c r="I1205" s="16"/>
      <c r="J1205" s="16"/>
      <c r="K1205" s="72"/>
      <c r="L1205" s="66"/>
      <c r="M1205" s="52"/>
      <c r="N1205" s="45"/>
      <c r="O1205" s="14"/>
      <c r="P1205" s="14"/>
      <c r="Q1205" s="13"/>
      <c r="R1205" s="18"/>
      <c r="S1205" s="18"/>
      <c r="T1205" s="14"/>
      <c r="U1205" s="17"/>
      <c r="V1205" s="34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7"/>
      <c r="AO1205" s="12"/>
      <c r="AP1205" s="12"/>
      <c r="AQ1205" s="12"/>
      <c r="AR1205" s="44"/>
      <c r="AS1205" s="12"/>
      <c r="AT1205" s="12"/>
      <c r="AU1205" s="12"/>
      <c r="AV1205" s="12"/>
      <c r="AW1205" s="12"/>
      <c r="AX1205" s="44"/>
      <c r="AY1205" s="12"/>
      <c r="AZ1205" s="12"/>
      <c r="BA1205" s="12"/>
      <c r="BB1205" s="13"/>
      <c r="BC1205" s="46"/>
      <c r="BD1205" s="66"/>
    </row>
    <row r="1206" spans="1:56" ht="15.75" customHeight="1" x14ac:dyDescent="0.3">
      <c r="A1206" s="72"/>
      <c r="B1206" s="47"/>
      <c r="C1206" s="72"/>
      <c r="D1206" s="16"/>
      <c r="E1206" s="16"/>
      <c r="F1206" s="16"/>
      <c r="G1206" s="16"/>
      <c r="H1206" s="16"/>
      <c r="I1206" s="16"/>
      <c r="J1206" s="16"/>
      <c r="K1206" s="72"/>
      <c r="L1206" s="66"/>
      <c r="M1206" s="52"/>
      <c r="N1206" s="45"/>
      <c r="O1206" s="14"/>
      <c r="P1206" s="14"/>
      <c r="Q1206" s="13"/>
      <c r="R1206" s="18"/>
      <c r="S1206" s="18"/>
      <c r="T1206" s="46" t="s">
        <v>20</v>
      </c>
      <c r="U1206" s="17"/>
      <c r="V1206" s="34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7"/>
      <c r="AO1206" s="12"/>
      <c r="AP1206" s="12"/>
      <c r="AQ1206" s="12"/>
      <c r="AR1206" s="44"/>
      <c r="AS1206" s="12"/>
      <c r="AT1206" s="12"/>
      <c r="AU1206" s="12"/>
      <c r="AV1206" s="12"/>
      <c r="AW1206" s="12"/>
      <c r="AX1206" s="44"/>
      <c r="AY1206" s="12"/>
      <c r="AZ1206" s="12"/>
      <c r="BA1206" s="12"/>
      <c r="BB1206" s="13"/>
      <c r="BC1206" s="46"/>
      <c r="BD1206" s="66"/>
    </row>
    <row r="1207" spans="1:56" ht="15.75" customHeight="1" x14ac:dyDescent="0.3">
      <c r="A1207" s="72"/>
      <c r="B1207" s="47"/>
      <c r="C1207" s="72"/>
      <c r="D1207" s="16"/>
      <c r="E1207" s="16"/>
      <c r="F1207" s="16"/>
      <c r="G1207" s="16"/>
      <c r="H1207" s="16"/>
      <c r="I1207" s="16"/>
      <c r="J1207" s="16"/>
      <c r="K1207" s="72"/>
      <c r="L1207" s="66"/>
      <c r="M1207" s="52"/>
      <c r="N1207" s="45"/>
      <c r="O1207" s="14"/>
      <c r="P1207" s="14"/>
      <c r="Q1207" s="13"/>
      <c r="R1207" s="18"/>
      <c r="S1207" s="18"/>
      <c r="T1207" s="46"/>
      <c r="U1207" s="17" t="s">
        <v>913</v>
      </c>
      <c r="V1207" s="34" t="s">
        <v>866</v>
      </c>
      <c r="W1207" s="1">
        <v>1079.5999999999999</v>
      </c>
      <c r="X1207" s="1">
        <v>1079.5999999999999</v>
      </c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7" t="s">
        <v>933</v>
      </c>
      <c r="AO1207" s="12"/>
      <c r="AP1207" s="12"/>
      <c r="AQ1207" s="12"/>
      <c r="AR1207" s="44"/>
      <c r="AS1207" s="12"/>
      <c r="AT1207" s="12"/>
      <c r="AU1207" s="12"/>
      <c r="AV1207" s="12"/>
      <c r="AW1207" s="12"/>
      <c r="AX1207" s="44"/>
      <c r="AY1207" s="12"/>
      <c r="AZ1207" s="12"/>
      <c r="BA1207" s="12"/>
      <c r="BB1207" s="13"/>
      <c r="BC1207" s="46"/>
      <c r="BD1207" s="66"/>
    </row>
    <row r="1208" spans="1:56" ht="15.75" customHeight="1" x14ac:dyDescent="0.3">
      <c r="A1208" s="72"/>
      <c r="B1208" s="47"/>
      <c r="C1208" s="72"/>
      <c r="D1208" s="16"/>
      <c r="E1208" s="16"/>
      <c r="F1208" s="16"/>
      <c r="G1208" s="16"/>
      <c r="H1208" s="16"/>
      <c r="I1208" s="16"/>
      <c r="J1208" s="16"/>
      <c r="K1208" s="72"/>
      <c r="L1208" s="66"/>
      <c r="M1208" s="52"/>
      <c r="N1208" s="45"/>
      <c r="O1208" s="14"/>
      <c r="P1208" s="14"/>
      <c r="Q1208" s="13"/>
      <c r="R1208" s="18"/>
      <c r="S1208" s="18"/>
      <c r="T1208" s="46" t="s">
        <v>13</v>
      </c>
      <c r="U1208" s="17"/>
      <c r="V1208" s="34"/>
      <c r="W1208" s="1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7"/>
      <c r="AO1208" s="12"/>
      <c r="AP1208" s="12"/>
      <c r="AQ1208" s="12"/>
      <c r="AR1208" s="44"/>
      <c r="AS1208" s="12"/>
      <c r="AT1208" s="12"/>
      <c r="AU1208" s="12"/>
      <c r="AV1208" s="12"/>
      <c r="AW1208" s="12"/>
      <c r="AX1208" s="44"/>
      <c r="AY1208" s="12"/>
      <c r="AZ1208" s="12"/>
      <c r="BA1208" s="12"/>
      <c r="BB1208" s="13"/>
      <c r="BC1208" s="46"/>
      <c r="BD1208" s="66"/>
    </row>
    <row r="1209" spans="1:56" ht="15.75" customHeight="1" x14ac:dyDescent="0.3">
      <c r="A1209" s="72"/>
      <c r="B1209" s="47"/>
      <c r="C1209" s="72"/>
      <c r="D1209" s="16"/>
      <c r="E1209" s="16"/>
      <c r="F1209" s="16"/>
      <c r="G1209" s="16"/>
      <c r="H1209" s="16"/>
      <c r="I1209" s="16"/>
      <c r="J1209" s="16"/>
      <c r="K1209" s="72"/>
      <c r="L1209" s="66"/>
      <c r="M1209" s="52"/>
      <c r="N1209" s="45"/>
      <c r="O1209" s="14"/>
      <c r="P1209" s="14"/>
      <c r="Q1209" s="13"/>
      <c r="R1209" s="18"/>
      <c r="S1209" s="18"/>
      <c r="T1209" s="46"/>
      <c r="U1209" s="17" t="s">
        <v>1040</v>
      </c>
      <c r="V1209" s="34" t="s">
        <v>1004</v>
      </c>
      <c r="W1209" s="1">
        <v>93.1</v>
      </c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7"/>
      <c r="AO1209" s="12"/>
      <c r="AP1209" s="12"/>
      <c r="AQ1209" s="12"/>
      <c r="AR1209" s="44"/>
      <c r="AS1209" s="12"/>
      <c r="AT1209" s="12"/>
      <c r="AU1209" s="12"/>
      <c r="AV1209" s="12"/>
      <c r="AW1209" s="12"/>
      <c r="AX1209" s="44"/>
      <c r="AY1209" s="12"/>
      <c r="AZ1209" s="12"/>
      <c r="BA1209" s="12"/>
      <c r="BB1209" s="13"/>
      <c r="BC1209" s="46"/>
      <c r="BD1209" s="66"/>
    </row>
    <row r="1210" spans="1:56" ht="15.75" customHeight="1" x14ac:dyDescent="0.3">
      <c r="A1210" s="72"/>
      <c r="B1210" s="47"/>
      <c r="C1210" s="72"/>
      <c r="D1210" s="16"/>
      <c r="E1210" s="16"/>
      <c r="F1210" s="16"/>
      <c r="G1210" s="16"/>
      <c r="H1210" s="16"/>
      <c r="I1210" s="16"/>
      <c r="J1210" s="16"/>
      <c r="K1210" s="72"/>
      <c r="L1210" s="66"/>
      <c r="M1210" s="52"/>
      <c r="N1210" s="45"/>
      <c r="O1210" s="14"/>
      <c r="P1210" s="14"/>
      <c r="Q1210" s="13"/>
      <c r="R1210" s="18"/>
      <c r="S1210" s="18"/>
      <c r="T1210" s="46" t="s">
        <v>21</v>
      </c>
      <c r="U1210" s="17"/>
      <c r="V1210" s="34"/>
      <c r="W1210" s="1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7"/>
      <c r="AO1210" s="12"/>
      <c r="AP1210" s="12"/>
      <c r="AQ1210" s="12"/>
      <c r="AR1210" s="44"/>
      <c r="AS1210" s="12"/>
      <c r="AT1210" s="12"/>
      <c r="AU1210" s="12"/>
      <c r="AV1210" s="12"/>
      <c r="AW1210" s="12"/>
      <c r="AX1210" s="44"/>
      <c r="AY1210" s="12"/>
      <c r="AZ1210" s="12"/>
      <c r="BA1210" s="12"/>
      <c r="BB1210" s="13"/>
      <c r="BC1210" s="46"/>
      <c r="BD1210" s="66"/>
    </row>
    <row r="1211" spans="1:56" ht="16.5" customHeight="1" x14ac:dyDescent="0.3">
      <c r="A1211" s="72"/>
      <c r="B1211" s="47"/>
      <c r="C1211" s="72"/>
      <c r="D1211" s="16"/>
      <c r="E1211" s="16"/>
      <c r="F1211" s="16"/>
      <c r="G1211" s="16"/>
      <c r="H1211" s="16"/>
      <c r="I1211" s="16"/>
      <c r="J1211" s="16"/>
      <c r="K1211" s="72"/>
      <c r="L1211" s="66"/>
      <c r="M1211" s="52"/>
      <c r="N1211" s="45"/>
      <c r="O1211" s="14"/>
      <c r="P1211" s="14"/>
      <c r="Q1211" s="13"/>
      <c r="R1211" s="18"/>
      <c r="S1211" s="18"/>
      <c r="T1211" s="46"/>
      <c r="U1211" s="17"/>
      <c r="V1211" s="17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7"/>
      <c r="AO1211" s="12"/>
      <c r="AP1211" s="12"/>
      <c r="AQ1211" s="12"/>
      <c r="AR1211" s="44"/>
      <c r="AS1211" s="12"/>
      <c r="AT1211" s="12"/>
      <c r="AU1211" s="12"/>
      <c r="AV1211" s="12"/>
      <c r="AW1211" s="12"/>
      <c r="AX1211" s="44"/>
      <c r="AY1211" s="12"/>
      <c r="AZ1211" s="12"/>
      <c r="BA1211" s="12"/>
      <c r="BB1211" s="13"/>
      <c r="BC1211" s="46"/>
      <c r="BD1211" s="66"/>
    </row>
    <row r="1212" spans="1:56" ht="16.5" customHeight="1" x14ac:dyDescent="0.3">
      <c r="A1212" s="72" t="s">
        <v>40</v>
      </c>
      <c r="B1212" s="47">
        <v>33600000</v>
      </c>
      <c r="C1212" s="72" t="s">
        <v>758</v>
      </c>
      <c r="D1212" s="16"/>
      <c r="E1212" s="16"/>
      <c r="F1212" s="16"/>
      <c r="G1212" s="16"/>
      <c r="H1212" s="16"/>
      <c r="I1212" s="16"/>
      <c r="J1212" s="16"/>
      <c r="K1212" s="72" t="s">
        <v>48</v>
      </c>
      <c r="L1212" s="66" t="s">
        <v>759</v>
      </c>
      <c r="M1212" s="52" t="s">
        <v>781</v>
      </c>
      <c r="N1212" s="45">
        <v>3690</v>
      </c>
      <c r="O1212" s="14"/>
      <c r="P1212" s="14"/>
      <c r="Q1212" s="13"/>
      <c r="R1212" s="18"/>
      <c r="S1212" s="18"/>
      <c r="T1212" s="14"/>
      <c r="U1212" s="17"/>
      <c r="V1212" s="17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7"/>
      <c r="AO1212" s="12"/>
      <c r="AP1212" s="12"/>
      <c r="AQ1212" s="12"/>
      <c r="AR1212" s="44">
        <v>96</v>
      </c>
      <c r="AS1212" s="12"/>
      <c r="AT1212" s="12"/>
      <c r="AU1212" s="12"/>
      <c r="AV1212" s="12"/>
      <c r="AW1212" s="12"/>
      <c r="AX1212" s="44">
        <v>96</v>
      </c>
      <c r="AY1212" s="12"/>
      <c r="AZ1212" s="12"/>
      <c r="BA1212" s="12"/>
      <c r="BB1212" s="13"/>
      <c r="BC1212" s="46" t="s">
        <v>760</v>
      </c>
      <c r="BD1212" s="66" t="s">
        <v>759</v>
      </c>
    </row>
    <row r="1213" spans="1:56" ht="15.75" customHeight="1" x14ac:dyDescent="0.3">
      <c r="A1213" s="72"/>
      <c r="B1213" s="47"/>
      <c r="C1213" s="72"/>
      <c r="D1213" s="16"/>
      <c r="E1213" s="16"/>
      <c r="F1213" s="16"/>
      <c r="G1213" s="16"/>
      <c r="H1213" s="16"/>
      <c r="I1213" s="16"/>
      <c r="J1213" s="16"/>
      <c r="K1213" s="72"/>
      <c r="L1213" s="66"/>
      <c r="M1213" s="52"/>
      <c r="N1213" s="45"/>
      <c r="O1213" s="14"/>
      <c r="P1213" s="14"/>
      <c r="Q1213" s="13"/>
      <c r="R1213" s="18"/>
      <c r="S1213" s="18"/>
      <c r="T1213" s="14"/>
      <c r="U1213" s="17"/>
      <c r="V1213" s="34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7"/>
      <c r="AO1213" s="12"/>
      <c r="AP1213" s="12"/>
      <c r="AQ1213" s="12"/>
      <c r="AR1213" s="44"/>
      <c r="AS1213" s="12"/>
      <c r="AT1213" s="12"/>
      <c r="AU1213" s="12"/>
      <c r="AV1213" s="12"/>
      <c r="AW1213" s="12"/>
      <c r="AX1213" s="44"/>
      <c r="AY1213" s="12"/>
      <c r="AZ1213" s="12"/>
      <c r="BA1213" s="12"/>
      <c r="BB1213" s="13"/>
      <c r="BC1213" s="46"/>
      <c r="BD1213" s="66"/>
    </row>
    <row r="1214" spans="1:56" ht="15.75" customHeight="1" x14ac:dyDescent="0.3">
      <c r="A1214" s="72"/>
      <c r="B1214" s="47"/>
      <c r="C1214" s="72"/>
      <c r="D1214" s="16"/>
      <c r="E1214" s="16"/>
      <c r="F1214" s="16"/>
      <c r="G1214" s="16"/>
      <c r="H1214" s="16"/>
      <c r="I1214" s="16"/>
      <c r="J1214" s="16"/>
      <c r="K1214" s="72"/>
      <c r="L1214" s="66"/>
      <c r="M1214" s="52"/>
      <c r="N1214" s="45"/>
      <c r="O1214" s="14"/>
      <c r="P1214" s="14"/>
      <c r="Q1214" s="13"/>
      <c r="R1214" s="18"/>
      <c r="S1214" s="18"/>
      <c r="T1214" s="14"/>
      <c r="U1214" s="17"/>
      <c r="V1214" s="34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7"/>
      <c r="AO1214" s="12"/>
      <c r="AP1214" s="12"/>
      <c r="AQ1214" s="12"/>
      <c r="AR1214" s="44"/>
      <c r="AS1214" s="12"/>
      <c r="AT1214" s="12"/>
      <c r="AU1214" s="12"/>
      <c r="AV1214" s="12"/>
      <c r="AW1214" s="12"/>
      <c r="AX1214" s="44"/>
      <c r="AY1214" s="12"/>
      <c r="AZ1214" s="12"/>
      <c r="BA1214" s="12"/>
      <c r="BB1214" s="13"/>
      <c r="BC1214" s="46"/>
      <c r="BD1214" s="66"/>
    </row>
    <row r="1215" spans="1:56" ht="15.75" customHeight="1" x14ac:dyDescent="0.3">
      <c r="A1215" s="72"/>
      <c r="B1215" s="47"/>
      <c r="C1215" s="72"/>
      <c r="D1215" s="16"/>
      <c r="E1215" s="16"/>
      <c r="F1215" s="16"/>
      <c r="G1215" s="16"/>
      <c r="H1215" s="16"/>
      <c r="I1215" s="16"/>
      <c r="J1215" s="16"/>
      <c r="K1215" s="72"/>
      <c r="L1215" s="66"/>
      <c r="M1215" s="52"/>
      <c r="N1215" s="45"/>
      <c r="O1215" s="14"/>
      <c r="P1215" s="14"/>
      <c r="Q1215" s="13"/>
      <c r="R1215" s="18"/>
      <c r="S1215" s="18"/>
      <c r="T1215" s="46" t="s">
        <v>20</v>
      </c>
      <c r="U1215" s="17"/>
      <c r="V1215" s="34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7"/>
      <c r="AO1215" s="12"/>
      <c r="AP1215" s="12"/>
      <c r="AQ1215" s="12"/>
      <c r="AR1215" s="44"/>
      <c r="AS1215" s="12"/>
      <c r="AT1215" s="12"/>
      <c r="AU1215" s="12"/>
      <c r="AV1215" s="12"/>
      <c r="AW1215" s="12"/>
      <c r="AX1215" s="44"/>
      <c r="AY1215" s="12"/>
      <c r="AZ1215" s="12"/>
      <c r="BA1215" s="12"/>
      <c r="BB1215" s="13"/>
      <c r="BC1215" s="46"/>
      <c r="BD1215" s="66"/>
    </row>
    <row r="1216" spans="1:56" ht="15.75" customHeight="1" x14ac:dyDescent="0.3">
      <c r="A1216" s="72"/>
      <c r="B1216" s="47"/>
      <c r="C1216" s="72"/>
      <c r="D1216" s="16"/>
      <c r="E1216" s="16"/>
      <c r="F1216" s="16"/>
      <c r="G1216" s="16"/>
      <c r="H1216" s="16"/>
      <c r="I1216" s="16"/>
      <c r="J1216" s="16"/>
      <c r="K1216" s="72"/>
      <c r="L1216" s="66"/>
      <c r="M1216" s="52"/>
      <c r="N1216" s="45"/>
      <c r="O1216" s="14"/>
      <c r="P1216" s="14"/>
      <c r="Q1216" s="13"/>
      <c r="R1216" s="18"/>
      <c r="S1216" s="18"/>
      <c r="T1216" s="46"/>
      <c r="U1216" s="17" t="s">
        <v>942</v>
      </c>
      <c r="V1216" s="34" t="s">
        <v>446</v>
      </c>
      <c r="W1216" s="1">
        <v>96</v>
      </c>
      <c r="X1216" s="1">
        <v>96</v>
      </c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7" t="s">
        <v>953</v>
      </c>
      <c r="AO1216" s="12"/>
      <c r="AP1216" s="12"/>
      <c r="AQ1216" s="12"/>
      <c r="AR1216" s="44"/>
      <c r="AS1216" s="12"/>
      <c r="AT1216" s="12"/>
      <c r="AU1216" s="12"/>
      <c r="AV1216" s="12"/>
      <c r="AW1216" s="12"/>
      <c r="AX1216" s="44"/>
      <c r="AY1216" s="12"/>
      <c r="AZ1216" s="12"/>
      <c r="BA1216" s="12"/>
      <c r="BB1216" s="13"/>
      <c r="BC1216" s="46"/>
      <c r="BD1216" s="66"/>
    </row>
    <row r="1217" spans="1:56" ht="15.75" customHeight="1" x14ac:dyDescent="0.3">
      <c r="A1217" s="72"/>
      <c r="B1217" s="47"/>
      <c r="C1217" s="72"/>
      <c r="D1217" s="16"/>
      <c r="E1217" s="16"/>
      <c r="F1217" s="16"/>
      <c r="G1217" s="16"/>
      <c r="H1217" s="16"/>
      <c r="I1217" s="16"/>
      <c r="J1217" s="16"/>
      <c r="K1217" s="72"/>
      <c r="L1217" s="66"/>
      <c r="M1217" s="52"/>
      <c r="N1217" s="45"/>
      <c r="O1217" s="14"/>
      <c r="P1217" s="14"/>
      <c r="Q1217" s="13"/>
      <c r="R1217" s="18"/>
      <c r="S1217" s="18"/>
      <c r="T1217" s="46" t="s">
        <v>13</v>
      </c>
      <c r="U1217" s="17"/>
      <c r="V1217" s="34"/>
      <c r="W1217" s="1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7"/>
      <c r="AO1217" s="12"/>
      <c r="AP1217" s="12"/>
      <c r="AQ1217" s="12"/>
      <c r="AR1217" s="44"/>
      <c r="AS1217" s="12"/>
      <c r="AT1217" s="12"/>
      <c r="AU1217" s="12"/>
      <c r="AV1217" s="12"/>
      <c r="AW1217" s="12"/>
      <c r="AX1217" s="44"/>
      <c r="AY1217" s="12"/>
      <c r="AZ1217" s="12"/>
      <c r="BA1217" s="12"/>
      <c r="BB1217" s="13"/>
      <c r="BC1217" s="46"/>
      <c r="BD1217" s="66"/>
    </row>
    <row r="1218" spans="1:56" ht="15.75" customHeight="1" x14ac:dyDescent="0.3">
      <c r="A1218" s="72"/>
      <c r="B1218" s="47"/>
      <c r="C1218" s="72"/>
      <c r="D1218" s="16"/>
      <c r="E1218" s="16"/>
      <c r="F1218" s="16"/>
      <c r="G1218" s="16"/>
      <c r="H1218" s="16"/>
      <c r="I1218" s="16"/>
      <c r="J1218" s="16"/>
      <c r="K1218" s="72"/>
      <c r="L1218" s="66"/>
      <c r="M1218" s="52"/>
      <c r="N1218" s="45"/>
      <c r="O1218" s="14"/>
      <c r="P1218" s="14"/>
      <c r="Q1218" s="13"/>
      <c r="R1218" s="18"/>
      <c r="S1218" s="18"/>
      <c r="T1218" s="46"/>
      <c r="U1218" s="17"/>
      <c r="V1218" s="34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7"/>
      <c r="AO1218" s="12"/>
      <c r="AP1218" s="12"/>
      <c r="AQ1218" s="12"/>
      <c r="AR1218" s="44"/>
      <c r="AS1218" s="12"/>
      <c r="AT1218" s="12"/>
      <c r="AU1218" s="12"/>
      <c r="AV1218" s="12"/>
      <c r="AW1218" s="12"/>
      <c r="AX1218" s="44"/>
      <c r="AY1218" s="12"/>
      <c r="AZ1218" s="12"/>
      <c r="BA1218" s="12"/>
      <c r="BB1218" s="13"/>
      <c r="BC1218" s="46"/>
      <c r="BD1218" s="66"/>
    </row>
    <row r="1219" spans="1:56" ht="15.75" customHeight="1" x14ac:dyDescent="0.3">
      <c r="A1219" s="72"/>
      <c r="B1219" s="47"/>
      <c r="C1219" s="72"/>
      <c r="D1219" s="16"/>
      <c r="E1219" s="16"/>
      <c r="F1219" s="16"/>
      <c r="G1219" s="16"/>
      <c r="H1219" s="16"/>
      <c r="I1219" s="16"/>
      <c r="J1219" s="16"/>
      <c r="K1219" s="72"/>
      <c r="L1219" s="66"/>
      <c r="M1219" s="52"/>
      <c r="N1219" s="45"/>
      <c r="O1219" s="14"/>
      <c r="P1219" s="14"/>
      <c r="Q1219" s="13"/>
      <c r="R1219" s="18"/>
      <c r="S1219" s="18"/>
      <c r="T1219" s="46" t="s">
        <v>21</v>
      </c>
      <c r="U1219" s="17"/>
      <c r="V1219" s="34"/>
      <c r="W1219" s="1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7"/>
      <c r="AO1219" s="12"/>
      <c r="AP1219" s="12"/>
      <c r="AQ1219" s="12"/>
      <c r="AR1219" s="44"/>
      <c r="AS1219" s="12"/>
      <c r="AT1219" s="12"/>
      <c r="AU1219" s="12"/>
      <c r="AV1219" s="12"/>
      <c r="AW1219" s="12"/>
      <c r="AX1219" s="44"/>
      <c r="AY1219" s="12"/>
      <c r="AZ1219" s="12"/>
      <c r="BA1219" s="12"/>
      <c r="BB1219" s="13"/>
      <c r="BC1219" s="46"/>
      <c r="BD1219" s="66"/>
    </row>
    <row r="1220" spans="1:56" ht="16.5" customHeight="1" x14ac:dyDescent="0.3">
      <c r="A1220" s="72"/>
      <c r="B1220" s="47"/>
      <c r="C1220" s="72"/>
      <c r="D1220" s="16"/>
      <c r="E1220" s="16"/>
      <c r="F1220" s="16"/>
      <c r="G1220" s="16"/>
      <c r="H1220" s="16"/>
      <c r="I1220" s="16"/>
      <c r="J1220" s="16"/>
      <c r="K1220" s="72"/>
      <c r="L1220" s="66"/>
      <c r="M1220" s="52"/>
      <c r="N1220" s="45"/>
      <c r="O1220" s="14"/>
      <c r="P1220" s="14"/>
      <c r="Q1220" s="13"/>
      <c r="R1220" s="18"/>
      <c r="S1220" s="18"/>
      <c r="T1220" s="46"/>
      <c r="U1220" s="17"/>
      <c r="V1220" s="17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7"/>
      <c r="AO1220" s="12"/>
      <c r="AP1220" s="12"/>
      <c r="AQ1220" s="12"/>
      <c r="AR1220" s="44"/>
      <c r="AS1220" s="12"/>
      <c r="AT1220" s="12"/>
      <c r="AU1220" s="12"/>
      <c r="AV1220" s="12"/>
      <c r="AW1220" s="12"/>
      <c r="AX1220" s="44"/>
      <c r="AY1220" s="12"/>
      <c r="AZ1220" s="12"/>
      <c r="BA1220" s="12"/>
      <c r="BB1220" s="13"/>
      <c r="BC1220" s="46"/>
      <c r="BD1220" s="66"/>
    </row>
    <row r="1221" spans="1:56" ht="16.5" customHeight="1" x14ac:dyDescent="0.3">
      <c r="A1221" s="72" t="s">
        <v>40</v>
      </c>
      <c r="B1221" s="47">
        <v>33600000</v>
      </c>
      <c r="C1221" s="72" t="s">
        <v>761</v>
      </c>
      <c r="D1221" s="16"/>
      <c r="E1221" s="16"/>
      <c r="F1221" s="16"/>
      <c r="G1221" s="16"/>
      <c r="H1221" s="16"/>
      <c r="I1221" s="16"/>
      <c r="J1221" s="16"/>
      <c r="K1221" s="72" t="s">
        <v>48</v>
      </c>
      <c r="L1221" s="66" t="s">
        <v>762</v>
      </c>
      <c r="M1221" s="52" t="s">
        <v>807</v>
      </c>
      <c r="N1221" s="45">
        <v>4180</v>
      </c>
      <c r="O1221" s="14"/>
      <c r="P1221" s="14"/>
      <c r="Q1221" s="13"/>
      <c r="R1221" s="18"/>
      <c r="S1221" s="18"/>
      <c r="T1221" s="14"/>
      <c r="U1221" s="17"/>
      <c r="V1221" s="17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7"/>
      <c r="AO1221" s="12"/>
      <c r="AP1221" s="12"/>
      <c r="AQ1221" s="12"/>
      <c r="AR1221" s="44">
        <v>0</v>
      </c>
      <c r="AS1221" s="12"/>
      <c r="AT1221" s="12"/>
      <c r="AU1221" s="12"/>
      <c r="AV1221" s="12"/>
      <c r="AW1221" s="12"/>
      <c r="AX1221" s="44">
        <v>0</v>
      </c>
      <c r="AY1221" s="12"/>
      <c r="AZ1221" s="12"/>
      <c r="BA1221" s="12"/>
      <c r="BB1221" s="13"/>
      <c r="BC1221" s="46" t="s">
        <v>763</v>
      </c>
      <c r="BD1221" s="66" t="s">
        <v>762</v>
      </c>
    </row>
    <row r="1222" spans="1:56" ht="15.75" customHeight="1" x14ac:dyDescent="0.3">
      <c r="A1222" s="72"/>
      <c r="B1222" s="47"/>
      <c r="C1222" s="72"/>
      <c r="D1222" s="16"/>
      <c r="E1222" s="16"/>
      <c r="F1222" s="16"/>
      <c r="G1222" s="16"/>
      <c r="H1222" s="16"/>
      <c r="I1222" s="16"/>
      <c r="J1222" s="16"/>
      <c r="K1222" s="72"/>
      <c r="L1222" s="66"/>
      <c r="M1222" s="52"/>
      <c r="N1222" s="45"/>
      <c r="O1222" s="14"/>
      <c r="P1222" s="14"/>
      <c r="Q1222" s="13"/>
      <c r="R1222" s="18"/>
      <c r="S1222" s="18"/>
      <c r="T1222" s="14"/>
      <c r="U1222" s="17"/>
      <c r="V1222" s="34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7"/>
      <c r="AO1222" s="12"/>
      <c r="AP1222" s="12"/>
      <c r="AQ1222" s="12"/>
      <c r="AR1222" s="44"/>
      <c r="AS1222" s="12"/>
      <c r="AT1222" s="12"/>
      <c r="AU1222" s="12"/>
      <c r="AV1222" s="12"/>
      <c r="AW1222" s="12"/>
      <c r="AX1222" s="44"/>
      <c r="AY1222" s="12"/>
      <c r="AZ1222" s="12"/>
      <c r="BA1222" s="12"/>
      <c r="BB1222" s="13"/>
      <c r="BC1222" s="46"/>
      <c r="BD1222" s="66"/>
    </row>
    <row r="1223" spans="1:56" ht="15.75" customHeight="1" x14ac:dyDescent="0.3">
      <c r="A1223" s="72"/>
      <c r="B1223" s="47"/>
      <c r="C1223" s="72"/>
      <c r="D1223" s="16"/>
      <c r="E1223" s="16"/>
      <c r="F1223" s="16"/>
      <c r="G1223" s="16"/>
      <c r="H1223" s="16"/>
      <c r="I1223" s="16"/>
      <c r="J1223" s="16"/>
      <c r="K1223" s="72"/>
      <c r="L1223" s="66"/>
      <c r="M1223" s="52"/>
      <c r="N1223" s="45"/>
      <c r="O1223" s="14"/>
      <c r="P1223" s="14"/>
      <c r="Q1223" s="13"/>
      <c r="R1223" s="18"/>
      <c r="S1223" s="18"/>
      <c r="T1223" s="14"/>
      <c r="U1223" s="17"/>
      <c r="V1223" s="34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7"/>
      <c r="AO1223" s="12"/>
      <c r="AP1223" s="12"/>
      <c r="AQ1223" s="12"/>
      <c r="AR1223" s="44"/>
      <c r="AS1223" s="12"/>
      <c r="AT1223" s="12"/>
      <c r="AU1223" s="12"/>
      <c r="AV1223" s="12"/>
      <c r="AW1223" s="12"/>
      <c r="AX1223" s="44"/>
      <c r="AY1223" s="12"/>
      <c r="AZ1223" s="12"/>
      <c r="BA1223" s="12"/>
      <c r="BB1223" s="13"/>
      <c r="BC1223" s="46"/>
      <c r="BD1223" s="66"/>
    </row>
    <row r="1224" spans="1:56" ht="15.75" customHeight="1" x14ac:dyDescent="0.3">
      <c r="A1224" s="72"/>
      <c r="B1224" s="47"/>
      <c r="C1224" s="72"/>
      <c r="D1224" s="16"/>
      <c r="E1224" s="16"/>
      <c r="F1224" s="16"/>
      <c r="G1224" s="16"/>
      <c r="H1224" s="16"/>
      <c r="I1224" s="16"/>
      <c r="J1224" s="16"/>
      <c r="K1224" s="72"/>
      <c r="L1224" s="66"/>
      <c r="M1224" s="52"/>
      <c r="N1224" s="45"/>
      <c r="O1224" s="14"/>
      <c r="P1224" s="14"/>
      <c r="Q1224" s="13"/>
      <c r="R1224" s="18"/>
      <c r="S1224" s="18"/>
      <c r="T1224" s="46" t="s">
        <v>20</v>
      </c>
      <c r="U1224" s="17"/>
      <c r="V1224" s="34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7"/>
      <c r="AO1224" s="12"/>
      <c r="AP1224" s="12"/>
      <c r="AQ1224" s="12"/>
      <c r="AR1224" s="44"/>
      <c r="AS1224" s="12"/>
      <c r="AT1224" s="12"/>
      <c r="AU1224" s="12"/>
      <c r="AV1224" s="12"/>
      <c r="AW1224" s="12"/>
      <c r="AX1224" s="44"/>
      <c r="AY1224" s="12"/>
      <c r="AZ1224" s="12"/>
      <c r="BA1224" s="12"/>
      <c r="BB1224" s="13"/>
      <c r="BC1224" s="46"/>
      <c r="BD1224" s="66"/>
    </row>
    <row r="1225" spans="1:56" ht="15.75" customHeight="1" x14ac:dyDescent="0.3">
      <c r="A1225" s="72"/>
      <c r="B1225" s="47"/>
      <c r="C1225" s="72"/>
      <c r="D1225" s="16"/>
      <c r="E1225" s="16"/>
      <c r="F1225" s="16"/>
      <c r="G1225" s="16"/>
      <c r="H1225" s="16"/>
      <c r="I1225" s="16"/>
      <c r="J1225" s="16"/>
      <c r="K1225" s="72"/>
      <c r="L1225" s="66"/>
      <c r="M1225" s="52"/>
      <c r="N1225" s="45"/>
      <c r="O1225" s="14"/>
      <c r="P1225" s="14"/>
      <c r="Q1225" s="13"/>
      <c r="R1225" s="18"/>
      <c r="S1225" s="18"/>
      <c r="T1225" s="46"/>
      <c r="U1225" s="17"/>
      <c r="V1225" s="34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7"/>
      <c r="AO1225" s="12"/>
      <c r="AP1225" s="12"/>
      <c r="AQ1225" s="12"/>
      <c r="AR1225" s="44"/>
      <c r="AS1225" s="12"/>
      <c r="AT1225" s="12"/>
      <c r="AU1225" s="12"/>
      <c r="AV1225" s="12"/>
      <c r="AW1225" s="12"/>
      <c r="AX1225" s="44"/>
      <c r="AY1225" s="12"/>
      <c r="AZ1225" s="12"/>
      <c r="BA1225" s="12"/>
      <c r="BB1225" s="13"/>
      <c r="BC1225" s="46"/>
      <c r="BD1225" s="66"/>
    </row>
    <row r="1226" spans="1:56" ht="15.75" customHeight="1" x14ac:dyDescent="0.3">
      <c r="A1226" s="72"/>
      <c r="B1226" s="47"/>
      <c r="C1226" s="72"/>
      <c r="D1226" s="16"/>
      <c r="E1226" s="16"/>
      <c r="F1226" s="16"/>
      <c r="G1226" s="16"/>
      <c r="H1226" s="16"/>
      <c r="I1226" s="16"/>
      <c r="J1226" s="16"/>
      <c r="K1226" s="72"/>
      <c r="L1226" s="66"/>
      <c r="M1226" s="52"/>
      <c r="N1226" s="45"/>
      <c r="O1226" s="14"/>
      <c r="P1226" s="14"/>
      <c r="Q1226" s="13"/>
      <c r="R1226" s="18"/>
      <c r="S1226" s="18"/>
      <c r="T1226" s="46" t="s">
        <v>13</v>
      </c>
      <c r="U1226" s="17"/>
      <c r="V1226" s="34"/>
      <c r="W1226" s="1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7"/>
      <c r="AO1226" s="12"/>
      <c r="AP1226" s="12"/>
      <c r="AQ1226" s="12"/>
      <c r="AR1226" s="44"/>
      <c r="AS1226" s="12"/>
      <c r="AT1226" s="12"/>
      <c r="AU1226" s="12"/>
      <c r="AV1226" s="12"/>
      <c r="AW1226" s="12"/>
      <c r="AX1226" s="44"/>
      <c r="AY1226" s="12"/>
      <c r="AZ1226" s="12"/>
      <c r="BA1226" s="12"/>
      <c r="BB1226" s="13"/>
      <c r="BC1226" s="46"/>
      <c r="BD1226" s="66"/>
    </row>
    <row r="1227" spans="1:56" ht="15.75" customHeight="1" x14ac:dyDescent="0.3">
      <c r="A1227" s="72"/>
      <c r="B1227" s="47"/>
      <c r="C1227" s="72"/>
      <c r="D1227" s="16"/>
      <c r="E1227" s="16"/>
      <c r="F1227" s="16"/>
      <c r="G1227" s="16"/>
      <c r="H1227" s="16"/>
      <c r="I1227" s="16"/>
      <c r="J1227" s="16"/>
      <c r="K1227" s="72"/>
      <c r="L1227" s="66"/>
      <c r="M1227" s="52"/>
      <c r="N1227" s="45"/>
      <c r="O1227" s="14"/>
      <c r="P1227" s="14"/>
      <c r="Q1227" s="13"/>
      <c r="R1227" s="18"/>
      <c r="S1227" s="18"/>
      <c r="T1227" s="46"/>
      <c r="U1227" s="17"/>
      <c r="V1227" s="34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7"/>
      <c r="AO1227" s="12"/>
      <c r="AP1227" s="12"/>
      <c r="AQ1227" s="12"/>
      <c r="AR1227" s="44"/>
      <c r="AS1227" s="12"/>
      <c r="AT1227" s="12"/>
      <c r="AU1227" s="12"/>
      <c r="AV1227" s="12"/>
      <c r="AW1227" s="12"/>
      <c r="AX1227" s="44"/>
      <c r="AY1227" s="12"/>
      <c r="AZ1227" s="12"/>
      <c r="BA1227" s="12"/>
      <c r="BB1227" s="13"/>
      <c r="BC1227" s="46"/>
      <c r="BD1227" s="66"/>
    </row>
    <row r="1228" spans="1:56" ht="15.75" customHeight="1" x14ac:dyDescent="0.3">
      <c r="A1228" s="72"/>
      <c r="B1228" s="47"/>
      <c r="C1228" s="72"/>
      <c r="D1228" s="16"/>
      <c r="E1228" s="16"/>
      <c r="F1228" s="16"/>
      <c r="G1228" s="16"/>
      <c r="H1228" s="16"/>
      <c r="I1228" s="16"/>
      <c r="J1228" s="16"/>
      <c r="K1228" s="72"/>
      <c r="L1228" s="66"/>
      <c r="M1228" s="52"/>
      <c r="N1228" s="45"/>
      <c r="O1228" s="14"/>
      <c r="P1228" s="14"/>
      <c r="Q1228" s="13"/>
      <c r="R1228" s="18"/>
      <c r="S1228" s="18"/>
      <c r="T1228" s="46" t="s">
        <v>21</v>
      </c>
      <c r="U1228" s="17"/>
      <c r="V1228" s="34"/>
      <c r="W1228" s="1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7"/>
      <c r="AO1228" s="12"/>
      <c r="AP1228" s="12"/>
      <c r="AQ1228" s="12"/>
      <c r="AR1228" s="44"/>
      <c r="AS1228" s="12"/>
      <c r="AT1228" s="12"/>
      <c r="AU1228" s="12"/>
      <c r="AV1228" s="12"/>
      <c r="AW1228" s="12"/>
      <c r="AX1228" s="44"/>
      <c r="AY1228" s="12"/>
      <c r="AZ1228" s="12"/>
      <c r="BA1228" s="12"/>
      <c r="BB1228" s="13"/>
      <c r="BC1228" s="46"/>
      <c r="BD1228" s="66"/>
    </row>
    <row r="1229" spans="1:56" ht="16.5" customHeight="1" x14ac:dyDescent="0.3">
      <c r="A1229" s="72"/>
      <c r="B1229" s="47"/>
      <c r="C1229" s="72"/>
      <c r="D1229" s="16"/>
      <c r="E1229" s="16"/>
      <c r="F1229" s="16"/>
      <c r="G1229" s="16"/>
      <c r="H1229" s="16"/>
      <c r="I1229" s="16"/>
      <c r="J1229" s="16"/>
      <c r="K1229" s="72"/>
      <c r="L1229" s="66"/>
      <c r="M1229" s="52"/>
      <c r="N1229" s="45"/>
      <c r="O1229" s="14"/>
      <c r="P1229" s="14"/>
      <c r="Q1229" s="13"/>
      <c r="R1229" s="18"/>
      <c r="S1229" s="18"/>
      <c r="T1229" s="46"/>
      <c r="U1229" s="17"/>
      <c r="V1229" s="17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7"/>
      <c r="AO1229" s="12"/>
      <c r="AP1229" s="12"/>
      <c r="AQ1229" s="12"/>
      <c r="AR1229" s="44"/>
      <c r="AS1229" s="12"/>
      <c r="AT1229" s="12"/>
      <c r="AU1229" s="12"/>
      <c r="AV1229" s="12"/>
      <c r="AW1229" s="12"/>
      <c r="AX1229" s="44"/>
      <c r="AY1229" s="12"/>
      <c r="AZ1229" s="12"/>
      <c r="BA1229" s="12"/>
      <c r="BB1229" s="13"/>
      <c r="BC1229" s="46"/>
      <c r="BD1229" s="66"/>
    </row>
    <row r="1230" spans="1:56" ht="16.5" customHeight="1" x14ac:dyDescent="0.3">
      <c r="A1230" s="72" t="s">
        <v>40</v>
      </c>
      <c r="B1230" s="47">
        <v>33600000</v>
      </c>
      <c r="C1230" s="72" t="s">
        <v>764</v>
      </c>
      <c r="D1230" s="16"/>
      <c r="E1230" s="16"/>
      <c r="F1230" s="16"/>
      <c r="G1230" s="16"/>
      <c r="H1230" s="16"/>
      <c r="I1230" s="16"/>
      <c r="J1230" s="16"/>
      <c r="K1230" s="72" t="s">
        <v>48</v>
      </c>
      <c r="L1230" s="66" t="s">
        <v>765</v>
      </c>
      <c r="M1230" s="52" t="s">
        <v>894</v>
      </c>
      <c r="N1230" s="45">
        <v>13177</v>
      </c>
      <c r="O1230" s="14"/>
      <c r="P1230" s="14"/>
      <c r="Q1230" s="13"/>
      <c r="R1230" s="18"/>
      <c r="S1230" s="18"/>
      <c r="T1230" s="14"/>
      <c r="U1230" s="17"/>
      <c r="V1230" s="17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7"/>
      <c r="AO1230" s="12"/>
      <c r="AP1230" s="12"/>
      <c r="AQ1230" s="12"/>
      <c r="AR1230" s="44">
        <v>0</v>
      </c>
      <c r="AS1230" s="12"/>
      <c r="AT1230" s="12"/>
      <c r="AU1230" s="12"/>
      <c r="AV1230" s="12"/>
      <c r="AW1230" s="12"/>
      <c r="AX1230" s="44">
        <v>0</v>
      </c>
      <c r="AY1230" s="12"/>
      <c r="AZ1230" s="12"/>
      <c r="BA1230" s="12"/>
      <c r="BB1230" s="13"/>
      <c r="BC1230" s="46" t="s">
        <v>766</v>
      </c>
      <c r="BD1230" s="66" t="s">
        <v>765</v>
      </c>
    </row>
    <row r="1231" spans="1:56" ht="15.75" customHeight="1" x14ac:dyDescent="0.3">
      <c r="A1231" s="72"/>
      <c r="B1231" s="47"/>
      <c r="C1231" s="72"/>
      <c r="D1231" s="16"/>
      <c r="E1231" s="16"/>
      <c r="F1231" s="16"/>
      <c r="G1231" s="16"/>
      <c r="H1231" s="16"/>
      <c r="I1231" s="16"/>
      <c r="J1231" s="16"/>
      <c r="K1231" s="72"/>
      <c r="L1231" s="66"/>
      <c r="M1231" s="52"/>
      <c r="N1231" s="45"/>
      <c r="O1231" s="14"/>
      <c r="P1231" s="14"/>
      <c r="Q1231" s="13"/>
      <c r="R1231" s="18"/>
      <c r="S1231" s="18"/>
      <c r="T1231" s="14"/>
      <c r="U1231" s="17"/>
      <c r="V1231" s="34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7"/>
      <c r="AO1231" s="12"/>
      <c r="AP1231" s="12"/>
      <c r="AQ1231" s="12"/>
      <c r="AR1231" s="44"/>
      <c r="AS1231" s="12"/>
      <c r="AT1231" s="12"/>
      <c r="AU1231" s="12"/>
      <c r="AV1231" s="12"/>
      <c r="AW1231" s="12"/>
      <c r="AX1231" s="44"/>
      <c r="AY1231" s="12"/>
      <c r="AZ1231" s="12"/>
      <c r="BA1231" s="12"/>
      <c r="BB1231" s="13"/>
      <c r="BC1231" s="46"/>
      <c r="BD1231" s="66"/>
    </row>
    <row r="1232" spans="1:56" ht="15.75" customHeight="1" x14ac:dyDescent="0.3">
      <c r="A1232" s="72"/>
      <c r="B1232" s="47"/>
      <c r="C1232" s="72"/>
      <c r="D1232" s="16"/>
      <c r="E1232" s="16"/>
      <c r="F1232" s="16"/>
      <c r="G1232" s="16"/>
      <c r="H1232" s="16"/>
      <c r="I1232" s="16"/>
      <c r="J1232" s="16"/>
      <c r="K1232" s="72"/>
      <c r="L1232" s="66"/>
      <c r="M1232" s="52"/>
      <c r="N1232" s="45"/>
      <c r="O1232" s="14"/>
      <c r="P1232" s="14"/>
      <c r="Q1232" s="13"/>
      <c r="R1232" s="18"/>
      <c r="S1232" s="18"/>
      <c r="T1232" s="14"/>
      <c r="U1232" s="17"/>
      <c r="V1232" s="34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7"/>
      <c r="AO1232" s="12"/>
      <c r="AP1232" s="12"/>
      <c r="AQ1232" s="12"/>
      <c r="AR1232" s="44"/>
      <c r="AS1232" s="12"/>
      <c r="AT1232" s="12"/>
      <c r="AU1232" s="12"/>
      <c r="AV1232" s="12"/>
      <c r="AW1232" s="12"/>
      <c r="AX1232" s="44"/>
      <c r="AY1232" s="12"/>
      <c r="AZ1232" s="12"/>
      <c r="BA1232" s="12"/>
      <c r="BB1232" s="13"/>
      <c r="BC1232" s="46"/>
      <c r="BD1232" s="66"/>
    </row>
    <row r="1233" spans="1:56" ht="15.75" customHeight="1" x14ac:dyDescent="0.3">
      <c r="A1233" s="72"/>
      <c r="B1233" s="47"/>
      <c r="C1233" s="72"/>
      <c r="D1233" s="16"/>
      <c r="E1233" s="16"/>
      <c r="F1233" s="16"/>
      <c r="G1233" s="16"/>
      <c r="H1233" s="16"/>
      <c r="I1233" s="16"/>
      <c r="J1233" s="16"/>
      <c r="K1233" s="72"/>
      <c r="L1233" s="66"/>
      <c r="M1233" s="52"/>
      <c r="N1233" s="45"/>
      <c r="O1233" s="14"/>
      <c r="P1233" s="14"/>
      <c r="Q1233" s="13"/>
      <c r="R1233" s="18"/>
      <c r="S1233" s="18"/>
      <c r="T1233" s="46" t="s">
        <v>20</v>
      </c>
      <c r="U1233" s="17"/>
      <c r="V1233" s="34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7"/>
      <c r="AO1233" s="12"/>
      <c r="AP1233" s="12"/>
      <c r="AQ1233" s="12"/>
      <c r="AR1233" s="44"/>
      <c r="AS1233" s="12"/>
      <c r="AT1233" s="12"/>
      <c r="AU1233" s="12"/>
      <c r="AV1233" s="12"/>
      <c r="AW1233" s="12"/>
      <c r="AX1233" s="44"/>
      <c r="AY1233" s="12"/>
      <c r="AZ1233" s="12"/>
      <c r="BA1233" s="12"/>
      <c r="BB1233" s="13"/>
      <c r="BC1233" s="46"/>
      <c r="BD1233" s="66"/>
    </row>
    <row r="1234" spans="1:56" ht="15.75" customHeight="1" x14ac:dyDescent="0.3">
      <c r="A1234" s="72"/>
      <c r="B1234" s="47"/>
      <c r="C1234" s="72"/>
      <c r="D1234" s="16"/>
      <c r="E1234" s="16"/>
      <c r="F1234" s="16"/>
      <c r="G1234" s="16"/>
      <c r="H1234" s="16"/>
      <c r="I1234" s="16"/>
      <c r="J1234" s="16"/>
      <c r="K1234" s="72"/>
      <c r="L1234" s="66"/>
      <c r="M1234" s="52"/>
      <c r="N1234" s="45"/>
      <c r="O1234" s="14"/>
      <c r="P1234" s="14"/>
      <c r="Q1234" s="13"/>
      <c r="R1234" s="18"/>
      <c r="S1234" s="18"/>
      <c r="T1234" s="46"/>
      <c r="U1234" s="17"/>
      <c r="V1234" s="34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7"/>
      <c r="AO1234" s="12"/>
      <c r="AP1234" s="12"/>
      <c r="AQ1234" s="12"/>
      <c r="AR1234" s="44"/>
      <c r="AS1234" s="12"/>
      <c r="AT1234" s="12"/>
      <c r="AU1234" s="12"/>
      <c r="AV1234" s="12"/>
      <c r="AW1234" s="12"/>
      <c r="AX1234" s="44"/>
      <c r="AY1234" s="12"/>
      <c r="AZ1234" s="12"/>
      <c r="BA1234" s="12"/>
      <c r="BB1234" s="13"/>
      <c r="BC1234" s="46"/>
      <c r="BD1234" s="66"/>
    </row>
    <row r="1235" spans="1:56" ht="15.75" customHeight="1" x14ac:dyDescent="0.3">
      <c r="A1235" s="72"/>
      <c r="B1235" s="47"/>
      <c r="C1235" s="72"/>
      <c r="D1235" s="16"/>
      <c r="E1235" s="16"/>
      <c r="F1235" s="16"/>
      <c r="G1235" s="16"/>
      <c r="H1235" s="16"/>
      <c r="I1235" s="16"/>
      <c r="J1235" s="16"/>
      <c r="K1235" s="72"/>
      <c r="L1235" s="66"/>
      <c r="M1235" s="52"/>
      <c r="N1235" s="45"/>
      <c r="O1235" s="14"/>
      <c r="P1235" s="14"/>
      <c r="Q1235" s="13"/>
      <c r="R1235" s="18"/>
      <c r="S1235" s="18"/>
      <c r="T1235" s="46" t="s">
        <v>13</v>
      </c>
      <c r="U1235" s="17" t="s">
        <v>1015</v>
      </c>
      <c r="V1235" s="34" t="s">
        <v>994</v>
      </c>
      <c r="W1235" s="1">
        <v>700</v>
      </c>
      <c r="X1235" s="12">
        <v>700</v>
      </c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7" t="s">
        <v>1044</v>
      </c>
      <c r="AO1235" s="12"/>
      <c r="AP1235" s="12"/>
      <c r="AQ1235" s="12"/>
      <c r="AR1235" s="44"/>
      <c r="AS1235" s="12"/>
      <c r="AT1235" s="12"/>
      <c r="AU1235" s="12"/>
      <c r="AV1235" s="12"/>
      <c r="AW1235" s="12"/>
      <c r="AX1235" s="44"/>
      <c r="AY1235" s="12"/>
      <c r="AZ1235" s="12"/>
      <c r="BA1235" s="12"/>
      <c r="BB1235" s="13"/>
      <c r="BC1235" s="46"/>
      <c r="BD1235" s="66"/>
    </row>
    <row r="1236" spans="1:56" ht="15.75" customHeight="1" x14ac:dyDescent="0.3">
      <c r="A1236" s="72"/>
      <c r="B1236" s="47"/>
      <c r="C1236" s="72"/>
      <c r="D1236" s="16"/>
      <c r="E1236" s="16"/>
      <c r="F1236" s="16"/>
      <c r="G1236" s="16"/>
      <c r="H1236" s="16"/>
      <c r="I1236" s="16"/>
      <c r="J1236" s="16"/>
      <c r="K1236" s="72"/>
      <c r="L1236" s="66"/>
      <c r="M1236" s="52"/>
      <c r="N1236" s="45"/>
      <c r="O1236" s="14"/>
      <c r="P1236" s="14"/>
      <c r="Q1236" s="13"/>
      <c r="R1236" s="18"/>
      <c r="S1236" s="18"/>
      <c r="T1236" s="46"/>
      <c r="U1236" s="17"/>
      <c r="V1236" s="34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7"/>
      <c r="AO1236" s="12"/>
      <c r="AP1236" s="12"/>
      <c r="AQ1236" s="12"/>
      <c r="AR1236" s="44"/>
      <c r="AS1236" s="12"/>
      <c r="AT1236" s="12"/>
      <c r="AU1236" s="12"/>
      <c r="AV1236" s="12"/>
      <c r="AW1236" s="12"/>
      <c r="AX1236" s="44"/>
      <c r="AY1236" s="12"/>
      <c r="AZ1236" s="12"/>
      <c r="BA1236" s="12"/>
      <c r="BB1236" s="13"/>
      <c r="BC1236" s="46"/>
      <c r="BD1236" s="66"/>
    </row>
    <row r="1237" spans="1:56" ht="15.75" customHeight="1" x14ac:dyDescent="0.3">
      <c r="A1237" s="72"/>
      <c r="B1237" s="47"/>
      <c r="C1237" s="72"/>
      <c r="D1237" s="16"/>
      <c r="E1237" s="16"/>
      <c r="F1237" s="16"/>
      <c r="G1237" s="16"/>
      <c r="H1237" s="16"/>
      <c r="I1237" s="16"/>
      <c r="J1237" s="16"/>
      <c r="K1237" s="72"/>
      <c r="L1237" s="66"/>
      <c r="M1237" s="52"/>
      <c r="N1237" s="45"/>
      <c r="O1237" s="14"/>
      <c r="P1237" s="14"/>
      <c r="Q1237" s="13"/>
      <c r="R1237" s="18"/>
      <c r="S1237" s="18"/>
      <c r="T1237" s="46" t="s">
        <v>21</v>
      </c>
      <c r="U1237" s="17"/>
      <c r="V1237" s="34"/>
      <c r="W1237" s="1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7"/>
      <c r="AO1237" s="12"/>
      <c r="AP1237" s="12"/>
      <c r="AQ1237" s="12"/>
      <c r="AR1237" s="44"/>
      <c r="AS1237" s="12"/>
      <c r="AT1237" s="12"/>
      <c r="AU1237" s="12"/>
      <c r="AV1237" s="12"/>
      <c r="AW1237" s="12"/>
      <c r="AX1237" s="44"/>
      <c r="AY1237" s="12"/>
      <c r="AZ1237" s="12"/>
      <c r="BA1237" s="12"/>
      <c r="BB1237" s="13"/>
      <c r="BC1237" s="46"/>
      <c r="BD1237" s="66"/>
    </row>
    <row r="1238" spans="1:56" ht="16.5" customHeight="1" x14ac:dyDescent="0.3">
      <c r="A1238" s="72"/>
      <c r="B1238" s="47"/>
      <c r="C1238" s="72"/>
      <c r="D1238" s="16"/>
      <c r="E1238" s="16"/>
      <c r="F1238" s="16"/>
      <c r="G1238" s="16"/>
      <c r="H1238" s="16"/>
      <c r="I1238" s="16"/>
      <c r="J1238" s="16"/>
      <c r="K1238" s="72"/>
      <c r="L1238" s="66"/>
      <c r="M1238" s="52"/>
      <c r="N1238" s="45"/>
      <c r="O1238" s="14"/>
      <c r="P1238" s="14"/>
      <c r="Q1238" s="13"/>
      <c r="R1238" s="18"/>
      <c r="S1238" s="18"/>
      <c r="T1238" s="46"/>
      <c r="U1238" s="17"/>
      <c r="V1238" s="17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7"/>
      <c r="AO1238" s="12"/>
      <c r="AP1238" s="12"/>
      <c r="AQ1238" s="12"/>
      <c r="AR1238" s="44"/>
      <c r="AS1238" s="12"/>
      <c r="AT1238" s="12"/>
      <c r="AU1238" s="12"/>
      <c r="AV1238" s="12"/>
      <c r="AW1238" s="12"/>
      <c r="AX1238" s="44"/>
      <c r="AY1238" s="12"/>
      <c r="AZ1238" s="12"/>
      <c r="BA1238" s="12"/>
      <c r="BB1238" s="13"/>
      <c r="BC1238" s="46"/>
      <c r="BD1238" s="66"/>
    </row>
    <row r="1239" spans="1:56" ht="16.5" customHeight="1" x14ac:dyDescent="0.3">
      <c r="A1239" s="72" t="s">
        <v>40</v>
      </c>
      <c r="B1239" s="47">
        <v>90700000</v>
      </c>
      <c r="C1239" s="72" t="s">
        <v>767</v>
      </c>
      <c r="D1239" s="16"/>
      <c r="E1239" s="16"/>
      <c r="F1239" s="16"/>
      <c r="G1239" s="16"/>
      <c r="H1239" s="16"/>
      <c r="I1239" s="16"/>
      <c r="J1239" s="16"/>
      <c r="K1239" s="72" t="s">
        <v>1090</v>
      </c>
      <c r="L1239" s="66" t="s">
        <v>768</v>
      </c>
      <c r="M1239" s="52" t="s">
        <v>846</v>
      </c>
      <c r="N1239" s="45">
        <v>4850</v>
      </c>
      <c r="O1239" s="14"/>
      <c r="P1239" s="14"/>
      <c r="Q1239" s="13"/>
      <c r="R1239" s="18"/>
      <c r="S1239" s="18"/>
      <c r="T1239" s="14"/>
      <c r="U1239" s="17"/>
      <c r="V1239" s="17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7"/>
      <c r="AO1239" s="12"/>
      <c r="AP1239" s="12"/>
      <c r="AQ1239" s="12"/>
      <c r="AR1239" s="44">
        <v>68</v>
      </c>
      <c r="AS1239" s="12"/>
      <c r="AT1239" s="12"/>
      <c r="AU1239" s="12"/>
      <c r="AV1239" s="12"/>
      <c r="AW1239" s="12"/>
      <c r="AX1239" s="44">
        <v>68</v>
      </c>
      <c r="AY1239" s="12"/>
      <c r="AZ1239" s="12"/>
      <c r="BA1239" s="12"/>
      <c r="BB1239" s="13"/>
      <c r="BC1239" s="46" t="s">
        <v>769</v>
      </c>
      <c r="BD1239" s="66" t="s">
        <v>768</v>
      </c>
    </row>
    <row r="1240" spans="1:56" ht="15.75" customHeight="1" x14ac:dyDescent="0.3">
      <c r="A1240" s="72"/>
      <c r="B1240" s="47"/>
      <c r="C1240" s="72"/>
      <c r="D1240" s="16"/>
      <c r="E1240" s="16"/>
      <c r="F1240" s="16"/>
      <c r="G1240" s="16"/>
      <c r="H1240" s="16"/>
      <c r="I1240" s="16"/>
      <c r="J1240" s="16"/>
      <c r="K1240" s="72"/>
      <c r="L1240" s="66"/>
      <c r="M1240" s="52"/>
      <c r="N1240" s="45"/>
      <c r="O1240" s="14"/>
      <c r="P1240" s="14"/>
      <c r="Q1240" s="13"/>
      <c r="R1240" s="18"/>
      <c r="S1240" s="18"/>
      <c r="T1240" s="14"/>
      <c r="U1240" s="17"/>
      <c r="V1240" s="34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7"/>
      <c r="AO1240" s="12"/>
      <c r="AP1240" s="12"/>
      <c r="AQ1240" s="12"/>
      <c r="AR1240" s="44"/>
      <c r="AS1240" s="12"/>
      <c r="AT1240" s="12"/>
      <c r="AU1240" s="12"/>
      <c r="AV1240" s="12"/>
      <c r="AW1240" s="12"/>
      <c r="AX1240" s="44"/>
      <c r="AY1240" s="12"/>
      <c r="AZ1240" s="12"/>
      <c r="BA1240" s="12"/>
      <c r="BB1240" s="13"/>
      <c r="BC1240" s="46"/>
      <c r="BD1240" s="66"/>
    </row>
    <row r="1241" spans="1:56" ht="15.75" customHeight="1" x14ac:dyDescent="0.3">
      <c r="A1241" s="72"/>
      <c r="B1241" s="47"/>
      <c r="C1241" s="72"/>
      <c r="D1241" s="16"/>
      <c r="E1241" s="16"/>
      <c r="F1241" s="16"/>
      <c r="G1241" s="16"/>
      <c r="H1241" s="16"/>
      <c r="I1241" s="16"/>
      <c r="J1241" s="16"/>
      <c r="K1241" s="72"/>
      <c r="L1241" s="66"/>
      <c r="M1241" s="52"/>
      <c r="N1241" s="45"/>
      <c r="O1241" s="14"/>
      <c r="P1241" s="14"/>
      <c r="Q1241" s="13"/>
      <c r="R1241" s="18"/>
      <c r="S1241" s="18"/>
      <c r="T1241" s="14"/>
      <c r="U1241" s="17"/>
      <c r="V1241" s="34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7"/>
      <c r="AO1241" s="12"/>
      <c r="AP1241" s="12"/>
      <c r="AQ1241" s="12"/>
      <c r="AR1241" s="44"/>
      <c r="AS1241" s="12"/>
      <c r="AT1241" s="12"/>
      <c r="AU1241" s="12"/>
      <c r="AV1241" s="12"/>
      <c r="AW1241" s="12"/>
      <c r="AX1241" s="44"/>
      <c r="AY1241" s="12"/>
      <c r="AZ1241" s="12"/>
      <c r="BA1241" s="12"/>
      <c r="BB1241" s="13"/>
      <c r="BC1241" s="46"/>
      <c r="BD1241" s="66"/>
    </row>
    <row r="1242" spans="1:56" ht="15.75" customHeight="1" x14ac:dyDescent="0.3">
      <c r="A1242" s="72"/>
      <c r="B1242" s="47"/>
      <c r="C1242" s="72"/>
      <c r="D1242" s="16"/>
      <c r="E1242" s="16"/>
      <c r="F1242" s="16"/>
      <c r="G1242" s="16"/>
      <c r="H1242" s="16"/>
      <c r="I1242" s="16"/>
      <c r="J1242" s="16"/>
      <c r="K1242" s="72"/>
      <c r="L1242" s="66"/>
      <c r="M1242" s="52"/>
      <c r="N1242" s="45"/>
      <c r="O1242" s="14"/>
      <c r="P1242" s="14"/>
      <c r="Q1242" s="13"/>
      <c r="R1242" s="18"/>
      <c r="S1242" s="18"/>
      <c r="T1242" s="46" t="s">
        <v>20</v>
      </c>
      <c r="U1242" s="17"/>
      <c r="V1242" s="34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7"/>
      <c r="AO1242" s="12"/>
      <c r="AP1242" s="12"/>
      <c r="AQ1242" s="12"/>
      <c r="AR1242" s="44"/>
      <c r="AS1242" s="12"/>
      <c r="AT1242" s="12"/>
      <c r="AU1242" s="12"/>
      <c r="AV1242" s="12"/>
      <c r="AW1242" s="12"/>
      <c r="AX1242" s="44"/>
      <c r="AY1242" s="12"/>
      <c r="AZ1242" s="12"/>
      <c r="BA1242" s="12"/>
      <c r="BB1242" s="13"/>
      <c r="BC1242" s="46"/>
      <c r="BD1242" s="66"/>
    </row>
    <row r="1243" spans="1:56" ht="15.75" customHeight="1" x14ac:dyDescent="0.3">
      <c r="A1243" s="72"/>
      <c r="B1243" s="47"/>
      <c r="C1243" s="72"/>
      <c r="D1243" s="16"/>
      <c r="E1243" s="16"/>
      <c r="F1243" s="16"/>
      <c r="G1243" s="16"/>
      <c r="H1243" s="16"/>
      <c r="I1243" s="16"/>
      <c r="J1243" s="16"/>
      <c r="K1243" s="72"/>
      <c r="L1243" s="66"/>
      <c r="M1243" s="52"/>
      <c r="N1243" s="45"/>
      <c r="O1243" s="14"/>
      <c r="P1243" s="14"/>
      <c r="Q1243" s="13"/>
      <c r="R1243" s="18"/>
      <c r="S1243" s="18"/>
      <c r="T1243" s="46"/>
      <c r="U1243" s="17" t="s">
        <v>875</v>
      </c>
      <c r="V1243" s="34" t="s">
        <v>252</v>
      </c>
      <c r="W1243" s="1">
        <v>68</v>
      </c>
      <c r="X1243" s="1">
        <v>68</v>
      </c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7" t="s">
        <v>899</v>
      </c>
      <c r="AO1243" s="12"/>
      <c r="AP1243" s="12"/>
      <c r="AQ1243" s="12"/>
      <c r="AR1243" s="44"/>
      <c r="AS1243" s="12"/>
      <c r="AT1243" s="12"/>
      <c r="AU1243" s="12"/>
      <c r="AV1243" s="12"/>
      <c r="AW1243" s="12"/>
      <c r="AX1243" s="44"/>
      <c r="AY1243" s="12"/>
      <c r="AZ1243" s="12"/>
      <c r="BA1243" s="12"/>
      <c r="BB1243" s="13"/>
      <c r="BC1243" s="46"/>
      <c r="BD1243" s="66"/>
    </row>
    <row r="1244" spans="1:56" ht="15.75" customHeight="1" x14ac:dyDescent="0.3">
      <c r="A1244" s="72"/>
      <c r="B1244" s="47"/>
      <c r="C1244" s="72"/>
      <c r="D1244" s="16"/>
      <c r="E1244" s="16"/>
      <c r="F1244" s="16"/>
      <c r="G1244" s="16"/>
      <c r="H1244" s="16"/>
      <c r="I1244" s="16"/>
      <c r="J1244" s="16"/>
      <c r="K1244" s="72"/>
      <c r="L1244" s="66"/>
      <c r="M1244" s="52"/>
      <c r="N1244" s="45"/>
      <c r="O1244" s="14"/>
      <c r="P1244" s="14"/>
      <c r="Q1244" s="13"/>
      <c r="R1244" s="18"/>
      <c r="S1244" s="18"/>
      <c r="T1244" s="46" t="s">
        <v>13</v>
      </c>
      <c r="U1244" s="17" t="s">
        <v>1050</v>
      </c>
      <c r="V1244" s="34" t="s">
        <v>1023</v>
      </c>
      <c r="W1244" s="1">
        <v>407.9</v>
      </c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7"/>
      <c r="AO1244" s="12"/>
      <c r="AP1244" s="12"/>
      <c r="AQ1244" s="12"/>
      <c r="AR1244" s="44"/>
      <c r="AS1244" s="12"/>
      <c r="AT1244" s="12"/>
      <c r="AU1244" s="12"/>
      <c r="AV1244" s="12"/>
      <c r="AW1244" s="12"/>
      <c r="AX1244" s="44"/>
      <c r="AY1244" s="12"/>
      <c r="AZ1244" s="12"/>
      <c r="BA1244" s="12"/>
      <c r="BB1244" s="13"/>
      <c r="BC1244" s="46"/>
      <c r="BD1244" s="66"/>
    </row>
    <row r="1245" spans="1:56" ht="15.75" customHeight="1" x14ac:dyDescent="0.3">
      <c r="A1245" s="72"/>
      <c r="B1245" s="47"/>
      <c r="C1245" s="72"/>
      <c r="D1245" s="16"/>
      <c r="E1245" s="16"/>
      <c r="F1245" s="16"/>
      <c r="G1245" s="16"/>
      <c r="H1245" s="16"/>
      <c r="I1245" s="16"/>
      <c r="J1245" s="16"/>
      <c r="K1245" s="72"/>
      <c r="L1245" s="66"/>
      <c r="M1245" s="52"/>
      <c r="N1245" s="45"/>
      <c r="O1245" s="14"/>
      <c r="P1245" s="14"/>
      <c r="Q1245" s="13"/>
      <c r="R1245" s="18"/>
      <c r="S1245" s="18"/>
      <c r="T1245" s="46"/>
      <c r="U1245" s="17"/>
      <c r="V1245" s="34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7"/>
      <c r="AO1245" s="12"/>
      <c r="AP1245" s="12"/>
      <c r="AQ1245" s="12"/>
      <c r="AR1245" s="44"/>
      <c r="AS1245" s="12"/>
      <c r="AT1245" s="12"/>
      <c r="AU1245" s="12"/>
      <c r="AV1245" s="12"/>
      <c r="AW1245" s="12"/>
      <c r="AX1245" s="44"/>
      <c r="AY1245" s="12"/>
      <c r="AZ1245" s="12"/>
      <c r="BA1245" s="12"/>
      <c r="BB1245" s="13"/>
      <c r="BC1245" s="46"/>
      <c r="BD1245" s="66"/>
    </row>
    <row r="1246" spans="1:56" ht="15.75" customHeight="1" x14ac:dyDescent="0.3">
      <c r="A1246" s="72"/>
      <c r="B1246" s="47"/>
      <c r="C1246" s="72"/>
      <c r="D1246" s="16"/>
      <c r="E1246" s="16"/>
      <c r="F1246" s="16"/>
      <c r="G1246" s="16"/>
      <c r="H1246" s="16"/>
      <c r="I1246" s="16"/>
      <c r="J1246" s="16"/>
      <c r="K1246" s="72"/>
      <c r="L1246" s="66"/>
      <c r="M1246" s="52"/>
      <c r="N1246" s="45"/>
      <c r="O1246" s="14"/>
      <c r="P1246" s="14"/>
      <c r="Q1246" s="13"/>
      <c r="R1246" s="18"/>
      <c r="S1246" s="18"/>
      <c r="T1246" s="46" t="s">
        <v>21</v>
      </c>
      <c r="U1246" s="17"/>
      <c r="V1246" s="34"/>
      <c r="W1246" s="1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7"/>
      <c r="AO1246" s="12"/>
      <c r="AP1246" s="12"/>
      <c r="AQ1246" s="12"/>
      <c r="AR1246" s="44"/>
      <c r="AS1246" s="12"/>
      <c r="AT1246" s="12"/>
      <c r="AU1246" s="12"/>
      <c r="AV1246" s="12"/>
      <c r="AW1246" s="12"/>
      <c r="AX1246" s="44"/>
      <c r="AY1246" s="12"/>
      <c r="AZ1246" s="12"/>
      <c r="BA1246" s="12"/>
      <c r="BB1246" s="13"/>
      <c r="BC1246" s="46"/>
      <c r="BD1246" s="66"/>
    </row>
    <row r="1247" spans="1:56" ht="17.25" customHeight="1" x14ac:dyDescent="0.3">
      <c r="A1247" s="72"/>
      <c r="B1247" s="47"/>
      <c r="C1247" s="72"/>
      <c r="D1247" s="16"/>
      <c r="E1247" s="16"/>
      <c r="F1247" s="16"/>
      <c r="G1247" s="16"/>
      <c r="H1247" s="16"/>
      <c r="I1247" s="16"/>
      <c r="J1247" s="16"/>
      <c r="K1247" s="72"/>
      <c r="L1247" s="66"/>
      <c r="M1247" s="52"/>
      <c r="N1247" s="45"/>
      <c r="O1247" s="14"/>
      <c r="P1247" s="14"/>
      <c r="Q1247" s="13"/>
      <c r="R1247" s="18"/>
      <c r="S1247" s="18"/>
      <c r="T1247" s="46"/>
      <c r="U1247" s="17"/>
      <c r="V1247" s="17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7"/>
      <c r="AO1247" s="12"/>
      <c r="AP1247" s="12"/>
      <c r="AQ1247" s="12"/>
      <c r="AR1247" s="44"/>
      <c r="AS1247" s="12"/>
      <c r="AT1247" s="12"/>
      <c r="AU1247" s="12"/>
      <c r="AV1247" s="12"/>
      <c r="AW1247" s="12"/>
      <c r="AX1247" s="44"/>
      <c r="AY1247" s="12"/>
      <c r="AZ1247" s="12"/>
      <c r="BA1247" s="12"/>
      <c r="BB1247" s="13"/>
      <c r="BC1247" s="46"/>
      <c r="BD1247" s="66"/>
    </row>
    <row r="1248" spans="1:56" ht="16.5" customHeight="1" x14ac:dyDescent="0.3">
      <c r="A1248" s="72" t="s">
        <v>40</v>
      </c>
      <c r="B1248" s="47">
        <v>90900000</v>
      </c>
      <c r="C1248" s="72" t="s">
        <v>770</v>
      </c>
      <c r="D1248" s="16"/>
      <c r="E1248" s="16"/>
      <c r="F1248" s="16"/>
      <c r="G1248" s="16"/>
      <c r="H1248" s="16"/>
      <c r="I1248" s="16"/>
      <c r="J1248" s="16"/>
      <c r="K1248" s="72" t="s">
        <v>1089</v>
      </c>
      <c r="L1248" s="66" t="s">
        <v>973</v>
      </c>
      <c r="M1248" s="52" t="s">
        <v>975</v>
      </c>
      <c r="N1248" s="45">
        <v>5198.75</v>
      </c>
      <c r="O1248" s="14"/>
      <c r="P1248" s="14"/>
      <c r="Q1248" s="13"/>
      <c r="R1248" s="18"/>
      <c r="S1248" s="18"/>
      <c r="T1248" s="14"/>
      <c r="U1248" s="17"/>
      <c r="V1248" s="17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7"/>
      <c r="AO1248" s="12"/>
      <c r="AP1248" s="12"/>
      <c r="AQ1248" s="12"/>
      <c r="AR1248" s="44">
        <v>0</v>
      </c>
      <c r="AS1248" s="12"/>
      <c r="AT1248" s="12"/>
      <c r="AU1248" s="12"/>
      <c r="AV1248" s="12"/>
      <c r="AW1248" s="12"/>
      <c r="AX1248" s="44">
        <v>0</v>
      </c>
      <c r="AY1248" s="12"/>
      <c r="AZ1248" s="12"/>
      <c r="BA1248" s="12"/>
      <c r="BB1248" s="13"/>
      <c r="BC1248" s="46" t="s">
        <v>1127</v>
      </c>
      <c r="BD1248" s="66" t="s">
        <v>973</v>
      </c>
    </row>
    <row r="1249" spans="1:56" ht="15.75" customHeight="1" x14ac:dyDescent="0.3">
      <c r="A1249" s="72"/>
      <c r="B1249" s="47"/>
      <c r="C1249" s="72"/>
      <c r="D1249" s="16"/>
      <c r="E1249" s="16"/>
      <c r="F1249" s="16"/>
      <c r="G1249" s="16"/>
      <c r="H1249" s="16"/>
      <c r="I1249" s="16"/>
      <c r="J1249" s="16"/>
      <c r="K1249" s="72"/>
      <c r="L1249" s="66"/>
      <c r="M1249" s="52"/>
      <c r="N1249" s="45"/>
      <c r="O1249" s="14"/>
      <c r="P1249" s="14"/>
      <c r="Q1249" s="13"/>
      <c r="R1249" s="18"/>
      <c r="S1249" s="18"/>
      <c r="T1249" s="14"/>
      <c r="U1249" s="17"/>
      <c r="V1249" s="34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7"/>
      <c r="AO1249" s="12"/>
      <c r="AP1249" s="12"/>
      <c r="AQ1249" s="12"/>
      <c r="AR1249" s="44"/>
      <c r="AS1249" s="12"/>
      <c r="AT1249" s="12"/>
      <c r="AU1249" s="12"/>
      <c r="AV1249" s="12"/>
      <c r="AW1249" s="12"/>
      <c r="AX1249" s="44"/>
      <c r="AY1249" s="12"/>
      <c r="AZ1249" s="12"/>
      <c r="BA1249" s="12"/>
      <c r="BB1249" s="13"/>
      <c r="BC1249" s="46"/>
      <c r="BD1249" s="66"/>
    </row>
    <row r="1250" spans="1:56" ht="15.75" customHeight="1" x14ac:dyDescent="0.3">
      <c r="A1250" s="72"/>
      <c r="B1250" s="47"/>
      <c r="C1250" s="72"/>
      <c r="D1250" s="16"/>
      <c r="E1250" s="16"/>
      <c r="F1250" s="16"/>
      <c r="G1250" s="16"/>
      <c r="H1250" s="16"/>
      <c r="I1250" s="16"/>
      <c r="J1250" s="16"/>
      <c r="K1250" s="72"/>
      <c r="L1250" s="66"/>
      <c r="M1250" s="52"/>
      <c r="N1250" s="45"/>
      <c r="O1250" s="14"/>
      <c r="P1250" s="14"/>
      <c r="Q1250" s="13"/>
      <c r="R1250" s="18"/>
      <c r="S1250" s="18"/>
      <c r="T1250" s="14"/>
      <c r="U1250" s="17"/>
      <c r="V1250" s="34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7"/>
      <c r="AO1250" s="12"/>
      <c r="AP1250" s="12"/>
      <c r="AQ1250" s="12"/>
      <c r="AR1250" s="44"/>
      <c r="AS1250" s="12"/>
      <c r="AT1250" s="12"/>
      <c r="AU1250" s="12"/>
      <c r="AV1250" s="12"/>
      <c r="AW1250" s="12"/>
      <c r="AX1250" s="44"/>
      <c r="AY1250" s="12"/>
      <c r="AZ1250" s="12"/>
      <c r="BA1250" s="12"/>
      <c r="BB1250" s="13"/>
      <c r="BC1250" s="46"/>
      <c r="BD1250" s="66"/>
    </row>
    <row r="1251" spans="1:56" ht="15.75" customHeight="1" x14ac:dyDescent="0.3">
      <c r="A1251" s="72"/>
      <c r="B1251" s="47"/>
      <c r="C1251" s="72"/>
      <c r="D1251" s="16"/>
      <c r="E1251" s="16"/>
      <c r="F1251" s="16"/>
      <c r="G1251" s="16"/>
      <c r="H1251" s="16"/>
      <c r="I1251" s="16"/>
      <c r="J1251" s="16"/>
      <c r="K1251" s="72"/>
      <c r="L1251" s="66"/>
      <c r="M1251" s="52"/>
      <c r="N1251" s="45"/>
      <c r="O1251" s="14"/>
      <c r="P1251" s="14"/>
      <c r="Q1251" s="13"/>
      <c r="R1251" s="18"/>
      <c r="S1251" s="18"/>
      <c r="T1251" s="46" t="s">
        <v>20</v>
      </c>
      <c r="U1251" s="17"/>
      <c r="V1251" s="34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7"/>
      <c r="AO1251" s="12"/>
      <c r="AP1251" s="12"/>
      <c r="AQ1251" s="12"/>
      <c r="AR1251" s="44"/>
      <c r="AS1251" s="12"/>
      <c r="AT1251" s="12"/>
      <c r="AU1251" s="12"/>
      <c r="AV1251" s="12"/>
      <c r="AW1251" s="12"/>
      <c r="AX1251" s="44"/>
      <c r="AY1251" s="12"/>
      <c r="AZ1251" s="12"/>
      <c r="BA1251" s="12"/>
      <c r="BB1251" s="13"/>
      <c r="BC1251" s="46"/>
      <c r="BD1251" s="66"/>
    </row>
    <row r="1252" spans="1:56" ht="15.75" customHeight="1" x14ac:dyDescent="0.3">
      <c r="A1252" s="72"/>
      <c r="B1252" s="47"/>
      <c r="C1252" s="72"/>
      <c r="D1252" s="16"/>
      <c r="E1252" s="16"/>
      <c r="F1252" s="16"/>
      <c r="G1252" s="16"/>
      <c r="H1252" s="16"/>
      <c r="I1252" s="16"/>
      <c r="J1252" s="16"/>
      <c r="K1252" s="72"/>
      <c r="L1252" s="66"/>
      <c r="M1252" s="52"/>
      <c r="N1252" s="45"/>
      <c r="O1252" s="14"/>
      <c r="P1252" s="14"/>
      <c r="Q1252" s="13"/>
      <c r="R1252" s="18"/>
      <c r="S1252" s="18"/>
      <c r="T1252" s="46"/>
      <c r="U1252" s="17"/>
      <c r="V1252" s="34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7"/>
      <c r="AO1252" s="12"/>
      <c r="AP1252" s="12"/>
      <c r="AQ1252" s="12"/>
      <c r="AR1252" s="44"/>
      <c r="AS1252" s="12"/>
      <c r="AT1252" s="12"/>
      <c r="AU1252" s="12"/>
      <c r="AV1252" s="12"/>
      <c r="AW1252" s="12"/>
      <c r="AX1252" s="44"/>
      <c r="AY1252" s="12"/>
      <c r="AZ1252" s="12"/>
      <c r="BA1252" s="12"/>
      <c r="BB1252" s="13"/>
      <c r="BC1252" s="46"/>
      <c r="BD1252" s="66"/>
    </row>
    <row r="1253" spans="1:56" ht="15.75" customHeight="1" x14ac:dyDescent="0.3">
      <c r="A1253" s="72"/>
      <c r="B1253" s="47"/>
      <c r="C1253" s="72"/>
      <c r="D1253" s="16"/>
      <c r="E1253" s="16"/>
      <c r="F1253" s="16"/>
      <c r="G1253" s="16"/>
      <c r="H1253" s="16"/>
      <c r="I1253" s="16"/>
      <c r="J1253" s="16"/>
      <c r="K1253" s="72"/>
      <c r="L1253" s="66"/>
      <c r="M1253" s="52"/>
      <c r="N1253" s="45"/>
      <c r="O1253" s="14"/>
      <c r="P1253" s="14"/>
      <c r="Q1253" s="13"/>
      <c r="R1253" s="18"/>
      <c r="S1253" s="18"/>
      <c r="T1253" s="46" t="s">
        <v>13</v>
      </c>
      <c r="U1253" s="17" t="s">
        <v>1025</v>
      </c>
      <c r="V1253" s="34" t="s">
        <v>1026</v>
      </c>
      <c r="W1253" s="1">
        <v>1039.75</v>
      </c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7"/>
      <c r="AO1253" s="12"/>
      <c r="AP1253" s="12"/>
      <c r="AQ1253" s="12"/>
      <c r="AR1253" s="44"/>
      <c r="AS1253" s="12"/>
      <c r="AT1253" s="12"/>
      <c r="AU1253" s="12"/>
      <c r="AV1253" s="12"/>
      <c r="AW1253" s="12"/>
      <c r="AX1253" s="44"/>
      <c r="AY1253" s="12"/>
      <c r="AZ1253" s="12"/>
      <c r="BA1253" s="12"/>
      <c r="BB1253" s="13"/>
      <c r="BC1253" s="46"/>
      <c r="BD1253" s="66"/>
    </row>
    <row r="1254" spans="1:56" ht="15.75" customHeight="1" x14ac:dyDescent="0.3">
      <c r="A1254" s="72"/>
      <c r="B1254" s="47"/>
      <c r="C1254" s="72"/>
      <c r="D1254" s="16"/>
      <c r="E1254" s="16"/>
      <c r="F1254" s="16"/>
      <c r="G1254" s="16"/>
      <c r="H1254" s="16"/>
      <c r="I1254" s="16"/>
      <c r="J1254" s="16"/>
      <c r="K1254" s="72"/>
      <c r="L1254" s="66"/>
      <c r="M1254" s="52"/>
      <c r="N1254" s="45"/>
      <c r="O1254" s="14"/>
      <c r="P1254" s="14"/>
      <c r="Q1254" s="13"/>
      <c r="R1254" s="18"/>
      <c r="S1254" s="18"/>
      <c r="T1254" s="46"/>
      <c r="U1254" s="17"/>
      <c r="V1254" s="34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7"/>
      <c r="AO1254" s="12"/>
      <c r="AP1254" s="12"/>
      <c r="AQ1254" s="12"/>
      <c r="AR1254" s="44"/>
      <c r="AS1254" s="12"/>
      <c r="AT1254" s="12"/>
      <c r="AU1254" s="12"/>
      <c r="AV1254" s="12"/>
      <c r="AW1254" s="12"/>
      <c r="AX1254" s="44"/>
      <c r="AY1254" s="12"/>
      <c r="AZ1254" s="12"/>
      <c r="BA1254" s="12"/>
      <c r="BB1254" s="13"/>
      <c r="BC1254" s="46"/>
      <c r="BD1254" s="66"/>
    </row>
    <row r="1255" spans="1:56" ht="15.75" customHeight="1" x14ac:dyDescent="0.3">
      <c r="A1255" s="72"/>
      <c r="B1255" s="47"/>
      <c r="C1255" s="72"/>
      <c r="D1255" s="16"/>
      <c r="E1255" s="16"/>
      <c r="F1255" s="16"/>
      <c r="G1255" s="16"/>
      <c r="H1255" s="16"/>
      <c r="I1255" s="16"/>
      <c r="J1255" s="16"/>
      <c r="K1255" s="72"/>
      <c r="L1255" s="66"/>
      <c r="M1255" s="52"/>
      <c r="N1255" s="45"/>
      <c r="O1255" s="14"/>
      <c r="P1255" s="14"/>
      <c r="Q1255" s="13"/>
      <c r="R1255" s="18"/>
      <c r="S1255" s="18"/>
      <c r="T1255" s="46" t="s">
        <v>21</v>
      </c>
      <c r="U1255" s="17"/>
      <c r="V1255" s="34"/>
      <c r="W1255" s="1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7"/>
      <c r="AO1255" s="12"/>
      <c r="AP1255" s="12"/>
      <c r="AQ1255" s="12"/>
      <c r="AR1255" s="44"/>
      <c r="AS1255" s="12"/>
      <c r="AT1255" s="12"/>
      <c r="AU1255" s="12"/>
      <c r="AV1255" s="12"/>
      <c r="AW1255" s="12"/>
      <c r="AX1255" s="44"/>
      <c r="AY1255" s="12"/>
      <c r="AZ1255" s="12"/>
      <c r="BA1255" s="12"/>
      <c r="BB1255" s="13"/>
      <c r="BC1255" s="46"/>
      <c r="BD1255" s="66"/>
    </row>
    <row r="1256" spans="1:56" ht="16.5" customHeight="1" x14ac:dyDescent="0.3">
      <c r="A1256" s="72"/>
      <c r="B1256" s="47"/>
      <c r="C1256" s="72"/>
      <c r="D1256" s="16"/>
      <c r="E1256" s="16"/>
      <c r="F1256" s="16"/>
      <c r="G1256" s="16"/>
      <c r="H1256" s="16"/>
      <c r="I1256" s="16"/>
      <c r="J1256" s="16"/>
      <c r="K1256" s="72"/>
      <c r="L1256" s="66"/>
      <c r="M1256" s="52"/>
      <c r="N1256" s="45"/>
      <c r="O1256" s="14"/>
      <c r="P1256" s="14"/>
      <c r="Q1256" s="13"/>
      <c r="R1256" s="18"/>
      <c r="S1256" s="18"/>
      <c r="T1256" s="46"/>
      <c r="U1256" s="17"/>
      <c r="V1256" s="17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7"/>
      <c r="AO1256" s="12"/>
      <c r="AP1256" s="12"/>
      <c r="AQ1256" s="12"/>
      <c r="AR1256" s="44"/>
      <c r="AS1256" s="12"/>
      <c r="AT1256" s="12"/>
      <c r="AU1256" s="12"/>
      <c r="AV1256" s="12"/>
      <c r="AW1256" s="12"/>
      <c r="AX1256" s="44"/>
      <c r="AY1256" s="12"/>
      <c r="AZ1256" s="12"/>
      <c r="BA1256" s="12"/>
      <c r="BB1256" s="13"/>
      <c r="BC1256" s="46"/>
      <c r="BD1256" s="66"/>
    </row>
    <row r="1257" spans="1:56" ht="16.5" customHeight="1" x14ac:dyDescent="0.3">
      <c r="A1257" s="72" t="s">
        <v>40</v>
      </c>
      <c r="B1257" s="47">
        <v>72400000</v>
      </c>
      <c r="C1257" s="72" t="s">
        <v>771</v>
      </c>
      <c r="D1257" s="16"/>
      <c r="E1257" s="16"/>
      <c r="F1257" s="16"/>
      <c r="G1257" s="16"/>
      <c r="H1257" s="16"/>
      <c r="I1257" s="16"/>
      <c r="J1257" s="16"/>
      <c r="K1257" s="72" t="s">
        <v>172</v>
      </c>
      <c r="L1257" s="66" t="s">
        <v>946</v>
      </c>
      <c r="M1257" s="52" t="s">
        <v>974</v>
      </c>
      <c r="N1257" s="45">
        <v>466</v>
      </c>
      <c r="O1257" s="14"/>
      <c r="P1257" s="14"/>
      <c r="Q1257" s="13"/>
      <c r="R1257" s="18"/>
      <c r="S1257" s="18"/>
      <c r="T1257" s="46" t="s">
        <v>11</v>
      </c>
      <c r="U1257" s="17"/>
      <c r="V1257" s="17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7"/>
      <c r="AO1257" s="12"/>
      <c r="AP1257" s="12"/>
      <c r="AQ1257" s="12"/>
      <c r="AR1257" s="44">
        <v>0</v>
      </c>
      <c r="AS1257" s="12"/>
      <c r="AT1257" s="12"/>
      <c r="AU1257" s="12"/>
      <c r="AV1257" s="12"/>
      <c r="AW1257" s="12"/>
      <c r="AX1257" s="44">
        <v>0</v>
      </c>
      <c r="AY1257" s="12"/>
      <c r="AZ1257" s="12"/>
      <c r="BA1257" s="12"/>
      <c r="BB1257" s="45"/>
      <c r="BC1257" s="46" t="s">
        <v>947</v>
      </c>
      <c r="BD1257" s="66" t="s">
        <v>946</v>
      </c>
    </row>
    <row r="1258" spans="1:56" ht="15.75" customHeight="1" x14ac:dyDescent="0.3">
      <c r="A1258" s="72"/>
      <c r="B1258" s="47"/>
      <c r="C1258" s="72"/>
      <c r="D1258" s="16"/>
      <c r="E1258" s="16"/>
      <c r="F1258" s="16"/>
      <c r="G1258" s="16"/>
      <c r="H1258" s="16"/>
      <c r="I1258" s="16"/>
      <c r="J1258" s="16"/>
      <c r="K1258" s="72"/>
      <c r="L1258" s="66"/>
      <c r="M1258" s="52"/>
      <c r="N1258" s="45"/>
      <c r="O1258" s="14"/>
      <c r="P1258" s="14"/>
      <c r="Q1258" s="13"/>
      <c r="R1258" s="18"/>
      <c r="S1258" s="18"/>
      <c r="T1258" s="46"/>
      <c r="U1258" s="17"/>
      <c r="V1258" s="34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7"/>
      <c r="AO1258" s="12"/>
      <c r="AP1258" s="12"/>
      <c r="AQ1258" s="12"/>
      <c r="AR1258" s="44"/>
      <c r="AS1258" s="12"/>
      <c r="AT1258" s="12"/>
      <c r="AU1258" s="12"/>
      <c r="AV1258" s="12"/>
      <c r="AW1258" s="12"/>
      <c r="AX1258" s="44"/>
      <c r="AY1258" s="12"/>
      <c r="AZ1258" s="12"/>
      <c r="BA1258" s="12"/>
      <c r="BB1258" s="45"/>
      <c r="BC1258" s="46"/>
      <c r="BD1258" s="66"/>
    </row>
    <row r="1259" spans="1:56" ht="15.75" customHeight="1" x14ac:dyDescent="0.3">
      <c r="A1259" s="72"/>
      <c r="B1259" s="47"/>
      <c r="C1259" s="72"/>
      <c r="D1259" s="16"/>
      <c r="E1259" s="16"/>
      <c r="F1259" s="16"/>
      <c r="G1259" s="16"/>
      <c r="H1259" s="16"/>
      <c r="I1259" s="16"/>
      <c r="J1259" s="16"/>
      <c r="K1259" s="72"/>
      <c r="L1259" s="66"/>
      <c r="M1259" s="52"/>
      <c r="N1259" s="45"/>
      <c r="O1259" s="14"/>
      <c r="P1259" s="14"/>
      <c r="Q1259" s="13"/>
      <c r="R1259" s="18"/>
      <c r="S1259" s="18"/>
      <c r="T1259" s="46" t="s">
        <v>20</v>
      </c>
      <c r="U1259" s="17"/>
      <c r="V1259" s="34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7"/>
      <c r="AO1259" s="12"/>
      <c r="AP1259" s="12"/>
      <c r="AQ1259" s="12"/>
      <c r="AR1259" s="44"/>
      <c r="AS1259" s="12"/>
      <c r="AT1259" s="12"/>
      <c r="AU1259" s="12"/>
      <c r="AV1259" s="12"/>
      <c r="AW1259" s="12"/>
      <c r="AX1259" s="44"/>
      <c r="AY1259" s="12"/>
      <c r="AZ1259" s="12"/>
      <c r="BA1259" s="12"/>
      <c r="BB1259" s="45"/>
      <c r="BC1259" s="46"/>
      <c r="BD1259" s="66"/>
    </row>
    <row r="1260" spans="1:56" ht="15.75" customHeight="1" x14ac:dyDescent="0.3">
      <c r="A1260" s="72"/>
      <c r="B1260" s="47"/>
      <c r="C1260" s="72"/>
      <c r="D1260" s="16"/>
      <c r="E1260" s="16"/>
      <c r="F1260" s="16"/>
      <c r="G1260" s="16"/>
      <c r="H1260" s="16"/>
      <c r="I1260" s="16"/>
      <c r="J1260" s="16"/>
      <c r="K1260" s="72"/>
      <c r="L1260" s="66"/>
      <c r="M1260" s="52"/>
      <c r="N1260" s="45"/>
      <c r="O1260" s="14"/>
      <c r="P1260" s="14"/>
      <c r="Q1260" s="13"/>
      <c r="R1260" s="18"/>
      <c r="S1260" s="18"/>
      <c r="T1260" s="46"/>
      <c r="U1260" s="17"/>
      <c r="V1260" s="34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7"/>
      <c r="AO1260" s="12"/>
      <c r="AP1260" s="12"/>
      <c r="AQ1260" s="12"/>
      <c r="AR1260" s="44"/>
      <c r="AS1260" s="12"/>
      <c r="AT1260" s="12"/>
      <c r="AU1260" s="12"/>
      <c r="AV1260" s="12"/>
      <c r="AW1260" s="12"/>
      <c r="AX1260" s="44"/>
      <c r="AY1260" s="12"/>
      <c r="AZ1260" s="12"/>
      <c r="BA1260" s="12"/>
      <c r="BB1260" s="45"/>
      <c r="BC1260" s="46"/>
      <c r="BD1260" s="66"/>
    </row>
    <row r="1261" spans="1:56" ht="15.75" customHeight="1" x14ac:dyDescent="0.3">
      <c r="A1261" s="72"/>
      <c r="B1261" s="47"/>
      <c r="C1261" s="72"/>
      <c r="D1261" s="16"/>
      <c r="E1261" s="16"/>
      <c r="F1261" s="16"/>
      <c r="G1261" s="16"/>
      <c r="H1261" s="16"/>
      <c r="I1261" s="16"/>
      <c r="J1261" s="16"/>
      <c r="K1261" s="72"/>
      <c r="L1261" s="66"/>
      <c r="M1261" s="52"/>
      <c r="N1261" s="45"/>
      <c r="O1261" s="14"/>
      <c r="P1261" s="14"/>
      <c r="Q1261" s="13"/>
      <c r="R1261" s="18"/>
      <c r="S1261" s="18"/>
      <c r="T1261" s="46" t="s">
        <v>13</v>
      </c>
      <c r="U1261" s="17"/>
      <c r="V1261" s="34"/>
      <c r="W1261" s="1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7"/>
      <c r="AO1261" s="12"/>
      <c r="AP1261" s="12"/>
      <c r="AQ1261" s="12"/>
      <c r="AR1261" s="44"/>
      <c r="AS1261" s="12"/>
      <c r="AT1261" s="12"/>
      <c r="AU1261" s="12"/>
      <c r="AV1261" s="12"/>
      <c r="AW1261" s="12"/>
      <c r="AX1261" s="44"/>
      <c r="AY1261" s="12"/>
      <c r="AZ1261" s="12"/>
      <c r="BA1261" s="12"/>
      <c r="BB1261" s="45"/>
      <c r="BC1261" s="46"/>
      <c r="BD1261" s="66"/>
    </row>
    <row r="1262" spans="1:56" ht="15.75" customHeight="1" x14ac:dyDescent="0.3">
      <c r="A1262" s="72"/>
      <c r="B1262" s="47"/>
      <c r="C1262" s="72"/>
      <c r="D1262" s="16"/>
      <c r="E1262" s="16"/>
      <c r="F1262" s="16"/>
      <c r="G1262" s="16"/>
      <c r="H1262" s="16"/>
      <c r="I1262" s="16"/>
      <c r="J1262" s="16"/>
      <c r="K1262" s="72"/>
      <c r="L1262" s="66"/>
      <c r="M1262" s="52"/>
      <c r="N1262" s="45"/>
      <c r="O1262" s="14"/>
      <c r="P1262" s="14"/>
      <c r="Q1262" s="13"/>
      <c r="R1262" s="18"/>
      <c r="S1262" s="18"/>
      <c r="T1262" s="46"/>
      <c r="U1262" s="17"/>
      <c r="V1262" s="34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7"/>
      <c r="AO1262" s="12"/>
      <c r="AP1262" s="12"/>
      <c r="AQ1262" s="12"/>
      <c r="AR1262" s="44"/>
      <c r="AS1262" s="12"/>
      <c r="AT1262" s="12"/>
      <c r="AU1262" s="12"/>
      <c r="AV1262" s="12"/>
      <c r="AW1262" s="12"/>
      <c r="AX1262" s="44"/>
      <c r="AY1262" s="12"/>
      <c r="AZ1262" s="12"/>
      <c r="BA1262" s="12"/>
      <c r="BB1262" s="45"/>
      <c r="BC1262" s="46"/>
      <c r="BD1262" s="66"/>
    </row>
    <row r="1263" spans="1:56" ht="15.75" customHeight="1" x14ac:dyDescent="0.3">
      <c r="A1263" s="72"/>
      <c r="B1263" s="47"/>
      <c r="C1263" s="72"/>
      <c r="D1263" s="16"/>
      <c r="E1263" s="16"/>
      <c r="F1263" s="16"/>
      <c r="G1263" s="16"/>
      <c r="H1263" s="16"/>
      <c r="I1263" s="16"/>
      <c r="J1263" s="16"/>
      <c r="K1263" s="72"/>
      <c r="L1263" s="66"/>
      <c r="M1263" s="52"/>
      <c r="N1263" s="45"/>
      <c r="O1263" s="14"/>
      <c r="P1263" s="14"/>
      <c r="Q1263" s="13"/>
      <c r="R1263" s="18"/>
      <c r="S1263" s="18"/>
      <c r="T1263" s="46" t="s">
        <v>21</v>
      </c>
      <c r="U1263" s="17"/>
      <c r="V1263" s="34"/>
      <c r="W1263" s="1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7"/>
      <c r="AO1263" s="12"/>
      <c r="AP1263" s="12"/>
      <c r="AQ1263" s="12"/>
      <c r="AR1263" s="44"/>
      <c r="AS1263" s="12"/>
      <c r="AT1263" s="12"/>
      <c r="AU1263" s="12"/>
      <c r="AV1263" s="12"/>
      <c r="AW1263" s="12"/>
      <c r="AX1263" s="44"/>
      <c r="AY1263" s="12"/>
      <c r="AZ1263" s="12"/>
      <c r="BA1263" s="12"/>
      <c r="BB1263" s="45"/>
      <c r="BC1263" s="46"/>
      <c r="BD1263" s="66"/>
    </row>
    <row r="1264" spans="1:56" ht="16.5" customHeight="1" x14ac:dyDescent="0.3">
      <c r="A1264" s="72"/>
      <c r="B1264" s="47"/>
      <c r="C1264" s="72"/>
      <c r="D1264" s="16"/>
      <c r="E1264" s="16"/>
      <c r="F1264" s="16"/>
      <c r="G1264" s="16"/>
      <c r="H1264" s="16"/>
      <c r="I1264" s="16"/>
      <c r="J1264" s="16"/>
      <c r="K1264" s="72"/>
      <c r="L1264" s="66"/>
      <c r="M1264" s="52"/>
      <c r="N1264" s="45"/>
      <c r="O1264" s="14"/>
      <c r="P1264" s="14"/>
      <c r="Q1264" s="13"/>
      <c r="R1264" s="18"/>
      <c r="S1264" s="18"/>
      <c r="T1264" s="46"/>
      <c r="U1264" s="17"/>
      <c r="V1264" s="17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7"/>
      <c r="AO1264" s="12"/>
      <c r="AP1264" s="12"/>
      <c r="AQ1264" s="12"/>
      <c r="AR1264" s="44"/>
      <c r="AS1264" s="12"/>
      <c r="AT1264" s="12"/>
      <c r="AU1264" s="12"/>
      <c r="AV1264" s="12"/>
      <c r="AW1264" s="12"/>
      <c r="AX1264" s="44"/>
      <c r="AY1264" s="12"/>
      <c r="AZ1264" s="12"/>
      <c r="BA1264" s="12"/>
      <c r="BB1264" s="45"/>
      <c r="BC1264" s="46"/>
      <c r="BD1264" s="66"/>
    </row>
    <row r="1265" spans="1:56" ht="16.5" customHeight="1" x14ac:dyDescent="0.3">
      <c r="A1265" s="72" t="s">
        <v>40</v>
      </c>
      <c r="B1265" s="47">
        <v>33600000</v>
      </c>
      <c r="C1265" s="72" t="s">
        <v>772</v>
      </c>
      <c r="D1265" s="16"/>
      <c r="E1265" s="16"/>
      <c r="F1265" s="16"/>
      <c r="G1265" s="16"/>
      <c r="H1265" s="16"/>
      <c r="I1265" s="16"/>
      <c r="J1265" s="16"/>
      <c r="K1265" s="72" t="s">
        <v>48</v>
      </c>
      <c r="L1265" s="66" t="s">
        <v>773</v>
      </c>
      <c r="M1265" s="52" t="s">
        <v>983</v>
      </c>
      <c r="N1265" s="45">
        <v>12010</v>
      </c>
      <c r="O1265" s="14"/>
      <c r="P1265" s="14"/>
      <c r="Q1265" s="13"/>
      <c r="R1265" s="18"/>
      <c r="S1265" s="18"/>
      <c r="T1265" s="14"/>
      <c r="U1265" s="17"/>
      <c r="V1265" s="17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7"/>
      <c r="AO1265" s="12"/>
      <c r="AP1265" s="12"/>
      <c r="AQ1265" s="12"/>
      <c r="AR1265" s="44">
        <v>0</v>
      </c>
      <c r="AS1265" s="12"/>
      <c r="AT1265" s="12"/>
      <c r="AU1265" s="12"/>
      <c r="AV1265" s="12"/>
      <c r="AW1265" s="12"/>
      <c r="AX1265" s="44">
        <v>0</v>
      </c>
      <c r="AY1265" s="12"/>
      <c r="AZ1265" s="12"/>
      <c r="BA1265" s="12"/>
      <c r="BB1265" s="13"/>
      <c r="BC1265" s="46" t="s">
        <v>984</v>
      </c>
      <c r="BD1265" s="66" t="s">
        <v>773</v>
      </c>
    </row>
    <row r="1266" spans="1:56" ht="15.75" customHeight="1" x14ac:dyDescent="0.3">
      <c r="A1266" s="72"/>
      <c r="B1266" s="47"/>
      <c r="C1266" s="72"/>
      <c r="D1266" s="16"/>
      <c r="E1266" s="16"/>
      <c r="F1266" s="16"/>
      <c r="G1266" s="16"/>
      <c r="H1266" s="16"/>
      <c r="I1266" s="16"/>
      <c r="J1266" s="16"/>
      <c r="K1266" s="72"/>
      <c r="L1266" s="66"/>
      <c r="M1266" s="52"/>
      <c r="N1266" s="45"/>
      <c r="O1266" s="14"/>
      <c r="P1266" s="14"/>
      <c r="Q1266" s="13"/>
      <c r="R1266" s="18"/>
      <c r="S1266" s="18"/>
      <c r="T1266" s="14"/>
      <c r="U1266" s="17"/>
      <c r="V1266" s="34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7"/>
      <c r="AO1266" s="12"/>
      <c r="AP1266" s="12"/>
      <c r="AQ1266" s="12"/>
      <c r="AR1266" s="44"/>
      <c r="AS1266" s="12"/>
      <c r="AT1266" s="12"/>
      <c r="AU1266" s="12"/>
      <c r="AV1266" s="12"/>
      <c r="AW1266" s="12"/>
      <c r="AX1266" s="44"/>
      <c r="AY1266" s="12"/>
      <c r="AZ1266" s="12"/>
      <c r="BA1266" s="12"/>
      <c r="BB1266" s="13"/>
      <c r="BC1266" s="46"/>
      <c r="BD1266" s="66"/>
    </row>
    <row r="1267" spans="1:56" ht="15.75" customHeight="1" x14ac:dyDescent="0.3">
      <c r="A1267" s="72"/>
      <c r="B1267" s="47"/>
      <c r="C1267" s="72"/>
      <c r="D1267" s="16"/>
      <c r="E1267" s="16"/>
      <c r="F1267" s="16"/>
      <c r="G1267" s="16"/>
      <c r="H1267" s="16"/>
      <c r="I1267" s="16"/>
      <c r="J1267" s="16"/>
      <c r="K1267" s="72"/>
      <c r="L1267" s="66"/>
      <c r="M1267" s="52"/>
      <c r="N1267" s="45"/>
      <c r="O1267" s="14"/>
      <c r="P1267" s="14"/>
      <c r="Q1267" s="13"/>
      <c r="R1267" s="18"/>
      <c r="S1267" s="18"/>
      <c r="T1267" s="14"/>
      <c r="U1267" s="17"/>
      <c r="V1267" s="34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7"/>
      <c r="AO1267" s="12"/>
      <c r="AP1267" s="12"/>
      <c r="AQ1267" s="12"/>
      <c r="AR1267" s="44"/>
      <c r="AS1267" s="12"/>
      <c r="AT1267" s="12"/>
      <c r="AU1267" s="12"/>
      <c r="AV1267" s="12"/>
      <c r="AW1267" s="12"/>
      <c r="AX1267" s="44"/>
      <c r="AY1267" s="12"/>
      <c r="AZ1267" s="12"/>
      <c r="BA1267" s="12"/>
      <c r="BB1267" s="13"/>
      <c r="BC1267" s="46"/>
      <c r="BD1267" s="66"/>
    </row>
    <row r="1268" spans="1:56" ht="15.75" customHeight="1" x14ac:dyDescent="0.3">
      <c r="A1268" s="72"/>
      <c r="B1268" s="47"/>
      <c r="C1268" s="72"/>
      <c r="D1268" s="16"/>
      <c r="E1268" s="16"/>
      <c r="F1268" s="16"/>
      <c r="G1268" s="16"/>
      <c r="H1268" s="16"/>
      <c r="I1268" s="16"/>
      <c r="J1268" s="16"/>
      <c r="K1268" s="72"/>
      <c r="L1268" s="66"/>
      <c r="M1268" s="52"/>
      <c r="N1268" s="45"/>
      <c r="O1268" s="14"/>
      <c r="P1268" s="14"/>
      <c r="Q1268" s="13"/>
      <c r="R1268" s="18"/>
      <c r="S1268" s="18"/>
      <c r="T1268" s="46" t="s">
        <v>20</v>
      </c>
      <c r="U1268" s="17"/>
      <c r="V1268" s="34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7"/>
      <c r="AO1268" s="12"/>
      <c r="AP1268" s="12"/>
      <c r="AQ1268" s="12"/>
      <c r="AR1268" s="44"/>
      <c r="AS1268" s="12"/>
      <c r="AT1268" s="12"/>
      <c r="AU1268" s="12"/>
      <c r="AV1268" s="12"/>
      <c r="AW1268" s="12"/>
      <c r="AX1268" s="44"/>
      <c r="AY1268" s="12"/>
      <c r="AZ1268" s="12"/>
      <c r="BA1268" s="12"/>
      <c r="BB1268" s="13"/>
      <c r="BC1268" s="46"/>
      <c r="BD1268" s="66"/>
    </row>
    <row r="1269" spans="1:56" ht="15.75" customHeight="1" x14ac:dyDescent="0.3">
      <c r="A1269" s="72"/>
      <c r="B1269" s="47"/>
      <c r="C1269" s="72"/>
      <c r="D1269" s="16"/>
      <c r="E1269" s="16"/>
      <c r="F1269" s="16"/>
      <c r="G1269" s="16"/>
      <c r="H1269" s="16"/>
      <c r="I1269" s="16"/>
      <c r="J1269" s="16"/>
      <c r="K1269" s="72"/>
      <c r="L1269" s="66"/>
      <c r="M1269" s="52"/>
      <c r="N1269" s="45"/>
      <c r="O1269" s="14"/>
      <c r="P1269" s="14"/>
      <c r="Q1269" s="13"/>
      <c r="R1269" s="18"/>
      <c r="S1269" s="18"/>
      <c r="T1269" s="46"/>
      <c r="U1269" s="17"/>
      <c r="V1269" s="34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7"/>
      <c r="AO1269" s="12"/>
      <c r="AP1269" s="12"/>
      <c r="AQ1269" s="12"/>
      <c r="AR1269" s="44"/>
      <c r="AS1269" s="12"/>
      <c r="AT1269" s="12"/>
      <c r="AU1269" s="12"/>
      <c r="AV1269" s="12"/>
      <c r="AW1269" s="12"/>
      <c r="AX1269" s="44"/>
      <c r="AY1269" s="12"/>
      <c r="AZ1269" s="12"/>
      <c r="BA1269" s="12"/>
      <c r="BB1269" s="13"/>
      <c r="BC1269" s="46"/>
      <c r="BD1269" s="66"/>
    </row>
    <row r="1270" spans="1:56" ht="15.75" customHeight="1" x14ac:dyDescent="0.3">
      <c r="A1270" s="72"/>
      <c r="B1270" s="47"/>
      <c r="C1270" s="72"/>
      <c r="D1270" s="16"/>
      <c r="E1270" s="16"/>
      <c r="F1270" s="16"/>
      <c r="G1270" s="16"/>
      <c r="H1270" s="16"/>
      <c r="I1270" s="16"/>
      <c r="J1270" s="16"/>
      <c r="K1270" s="72"/>
      <c r="L1270" s="66"/>
      <c r="M1270" s="52"/>
      <c r="N1270" s="45"/>
      <c r="O1270" s="14"/>
      <c r="P1270" s="14"/>
      <c r="Q1270" s="13"/>
      <c r="R1270" s="18"/>
      <c r="S1270" s="18"/>
      <c r="T1270" s="46" t="s">
        <v>13</v>
      </c>
      <c r="U1270" s="36" t="s">
        <v>1047</v>
      </c>
      <c r="V1270" s="36" t="s">
        <v>1026</v>
      </c>
      <c r="W1270" s="5">
        <v>1690</v>
      </c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7"/>
      <c r="AO1270" s="12"/>
      <c r="AP1270" s="12"/>
      <c r="AQ1270" s="12"/>
      <c r="AR1270" s="44"/>
      <c r="AS1270" s="12"/>
      <c r="AT1270" s="12"/>
      <c r="AU1270" s="12"/>
      <c r="AV1270" s="12"/>
      <c r="AW1270" s="12"/>
      <c r="AX1270" s="44"/>
      <c r="AY1270" s="12"/>
      <c r="AZ1270" s="12"/>
      <c r="BA1270" s="12"/>
      <c r="BB1270" s="13"/>
      <c r="BC1270" s="46"/>
      <c r="BD1270" s="66"/>
    </row>
    <row r="1271" spans="1:56" ht="15.75" customHeight="1" x14ac:dyDescent="0.3">
      <c r="A1271" s="72"/>
      <c r="B1271" s="47"/>
      <c r="C1271" s="72"/>
      <c r="D1271" s="16"/>
      <c r="E1271" s="16"/>
      <c r="F1271" s="16"/>
      <c r="G1271" s="16"/>
      <c r="H1271" s="16"/>
      <c r="I1271" s="16"/>
      <c r="J1271" s="16"/>
      <c r="K1271" s="72"/>
      <c r="L1271" s="66"/>
      <c r="M1271" s="52"/>
      <c r="N1271" s="45"/>
      <c r="O1271" s="14"/>
      <c r="P1271" s="14"/>
      <c r="Q1271" s="13"/>
      <c r="R1271" s="18"/>
      <c r="S1271" s="18"/>
      <c r="T1271" s="46"/>
      <c r="U1271" s="17"/>
      <c r="V1271" s="34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7"/>
      <c r="AO1271" s="12"/>
      <c r="AP1271" s="12"/>
      <c r="AQ1271" s="12"/>
      <c r="AR1271" s="44"/>
      <c r="AS1271" s="12"/>
      <c r="AT1271" s="12"/>
      <c r="AU1271" s="12"/>
      <c r="AV1271" s="12"/>
      <c r="AW1271" s="12"/>
      <c r="AX1271" s="44"/>
      <c r="AY1271" s="12"/>
      <c r="AZ1271" s="12"/>
      <c r="BA1271" s="12"/>
      <c r="BB1271" s="13"/>
      <c r="BC1271" s="46"/>
      <c r="BD1271" s="66"/>
    </row>
    <row r="1272" spans="1:56" ht="15.75" customHeight="1" x14ac:dyDescent="0.3">
      <c r="A1272" s="72"/>
      <c r="B1272" s="47"/>
      <c r="C1272" s="72"/>
      <c r="D1272" s="16"/>
      <c r="E1272" s="16"/>
      <c r="F1272" s="16"/>
      <c r="G1272" s="16"/>
      <c r="H1272" s="16"/>
      <c r="I1272" s="16"/>
      <c r="J1272" s="16"/>
      <c r="K1272" s="72"/>
      <c r="L1272" s="66"/>
      <c r="M1272" s="52"/>
      <c r="N1272" s="45"/>
      <c r="O1272" s="14"/>
      <c r="P1272" s="14"/>
      <c r="Q1272" s="13"/>
      <c r="R1272" s="18"/>
      <c r="S1272" s="18"/>
      <c r="T1272" s="46" t="s">
        <v>21</v>
      </c>
      <c r="U1272" s="17"/>
      <c r="V1272" s="34"/>
      <c r="W1272" s="1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7"/>
      <c r="AO1272" s="12"/>
      <c r="AP1272" s="12"/>
      <c r="AQ1272" s="12"/>
      <c r="AR1272" s="44"/>
      <c r="AS1272" s="12"/>
      <c r="AT1272" s="12"/>
      <c r="AU1272" s="12"/>
      <c r="AV1272" s="12"/>
      <c r="AW1272" s="12"/>
      <c r="AX1272" s="44"/>
      <c r="AY1272" s="12"/>
      <c r="AZ1272" s="12"/>
      <c r="BA1272" s="12"/>
      <c r="BB1272" s="13"/>
      <c r="BC1272" s="46"/>
      <c r="BD1272" s="66"/>
    </row>
    <row r="1273" spans="1:56" ht="20.25" customHeight="1" x14ac:dyDescent="0.3">
      <c r="A1273" s="72"/>
      <c r="B1273" s="47"/>
      <c r="C1273" s="72"/>
      <c r="D1273" s="16"/>
      <c r="E1273" s="16"/>
      <c r="F1273" s="16"/>
      <c r="G1273" s="16"/>
      <c r="H1273" s="16"/>
      <c r="I1273" s="16"/>
      <c r="J1273" s="16"/>
      <c r="K1273" s="72"/>
      <c r="L1273" s="66"/>
      <c r="M1273" s="52"/>
      <c r="N1273" s="45"/>
      <c r="O1273" s="14"/>
      <c r="P1273" s="14"/>
      <c r="Q1273" s="13"/>
      <c r="R1273" s="18"/>
      <c r="S1273" s="18"/>
      <c r="T1273" s="46"/>
      <c r="U1273" s="17"/>
      <c r="V1273" s="17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7"/>
      <c r="AO1273" s="12"/>
      <c r="AP1273" s="12"/>
      <c r="AQ1273" s="12"/>
      <c r="AR1273" s="44"/>
      <c r="AS1273" s="12"/>
      <c r="AT1273" s="12"/>
      <c r="AU1273" s="12"/>
      <c r="AV1273" s="12"/>
      <c r="AW1273" s="12"/>
      <c r="AX1273" s="44"/>
      <c r="AY1273" s="12"/>
      <c r="AZ1273" s="12"/>
      <c r="BA1273" s="12"/>
      <c r="BB1273" s="13"/>
      <c r="BC1273" s="46"/>
      <c r="BD1273" s="66"/>
    </row>
    <row r="1274" spans="1:56" ht="16.5" customHeight="1" x14ac:dyDescent="0.3">
      <c r="A1274" s="72" t="s">
        <v>40</v>
      </c>
      <c r="B1274" s="47">
        <v>33600000</v>
      </c>
      <c r="C1274" s="72" t="s">
        <v>772</v>
      </c>
      <c r="D1274" s="16"/>
      <c r="E1274" s="16"/>
      <c r="F1274" s="16"/>
      <c r="G1274" s="16"/>
      <c r="H1274" s="16"/>
      <c r="I1274" s="16"/>
      <c r="J1274" s="16"/>
      <c r="K1274" s="72" t="s">
        <v>48</v>
      </c>
      <c r="L1274" s="66" t="s">
        <v>985</v>
      </c>
      <c r="M1274" s="52" t="s">
        <v>986</v>
      </c>
      <c r="N1274" s="45">
        <v>11518</v>
      </c>
      <c r="O1274" s="14"/>
      <c r="P1274" s="14"/>
      <c r="Q1274" s="13"/>
      <c r="R1274" s="18"/>
      <c r="S1274" s="18"/>
      <c r="T1274" s="14"/>
      <c r="U1274" s="17"/>
      <c r="V1274" s="17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7"/>
      <c r="AO1274" s="12"/>
      <c r="AP1274" s="12"/>
      <c r="AQ1274" s="12"/>
      <c r="AR1274" s="44">
        <v>0</v>
      </c>
      <c r="AS1274" s="12"/>
      <c r="AT1274" s="12"/>
      <c r="AU1274" s="12"/>
      <c r="AV1274" s="12"/>
      <c r="AW1274" s="12"/>
      <c r="AX1274" s="44">
        <v>0</v>
      </c>
      <c r="AY1274" s="12"/>
      <c r="AZ1274" s="12"/>
      <c r="BA1274" s="12"/>
      <c r="BB1274" s="13"/>
      <c r="BC1274" s="46" t="s">
        <v>783</v>
      </c>
      <c r="BD1274" s="66" t="s">
        <v>985</v>
      </c>
    </row>
    <row r="1275" spans="1:56" ht="15.75" customHeight="1" x14ac:dyDescent="0.3">
      <c r="A1275" s="72"/>
      <c r="B1275" s="47"/>
      <c r="C1275" s="72"/>
      <c r="D1275" s="16"/>
      <c r="E1275" s="16"/>
      <c r="F1275" s="16"/>
      <c r="G1275" s="16"/>
      <c r="H1275" s="16"/>
      <c r="I1275" s="16"/>
      <c r="J1275" s="16"/>
      <c r="K1275" s="72"/>
      <c r="L1275" s="66"/>
      <c r="M1275" s="52"/>
      <c r="N1275" s="45"/>
      <c r="O1275" s="14"/>
      <c r="P1275" s="14"/>
      <c r="Q1275" s="13"/>
      <c r="R1275" s="18"/>
      <c r="S1275" s="18"/>
      <c r="T1275" s="14"/>
      <c r="U1275" s="17"/>
      <c r="V1275" s="34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7"/>
      <c r="AO1275" s="12"/>
      <c r="AP1275" s="12"/>
      <c r="AQ1275" s="12"/>
      <c r="AR1275" s="44"/>
      <c r="AS1275" s="12"/>
      <c r="AT1275" s="12"/>
      <c r="AU1275" s="12"/>
      <c r="AV1275" s="12"/>
      <c r="AW1275" s="12"/>
      <c r="AX1275" s="44"/>
      <c r="AY1275" s="12"/>
      <c r="AZ1275" s="12"/>
      <c r="BA1275" s="12"/>
      <c r="BB1275" s="13"/>
      <c r="BC1275" s="46"/>
      <c r="BD1275" s="66"/>
    </row>
    <row r="1276" spans="1:56" ht="15.75" customHeight="1" x14ac:dyDescent="0.3">
      <c r="A1276" s="72"/>
      <c r="B1276" s="47"/>
      <c r="C1276" s="72"/>
      <c r="D1276" s="16"/>
      <c r="E1276" s="16"/>
      <c r="F1276" s="16"/>
      <c r="G1276" s="16"/>
      <c r="H1276" s="16"/>
      <c r="I1276" s="16"/>
      <c r="J1276" s="16"/>
      <c r="K1276" s="72"/>
      <c r="L1276" s="66"/>
      <c r="M1276" s="52"/>
      <c r="N1276" s="45"/>
      <c r="O1276" s="14"/>
      <c r="P1276" s="14"/>
      <c r="Q1276" s="13"/>
      <c r="R1276" s="18"/>
      <c r="S1276" s="18"/>
      <c r="T1276" s="14"/>
      <c r="U1276" s="17"/>
      <c r="V1276" s="34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7"/>
      <c r="AO1276" s="12"/>
      <c r="AP1276" s="12"/>
      <c r="AQ1276" s="12"/>
      <c r="AR1276" s="44"/>
      <c r="AS1276" s="12"/>
      <c r="AT1276" s="12"/>
      <c r="AU1276" s="12"/>
      <c r="AV1276" s="12"/>
      <c r="AW1276" s="12"/>
      <c r="AX1276" s="44"/>
      <c r="AY1276" s="12"/>
      <c r="AZ1276" s="12"/>
      <c r="BA1276" s="12"/>
      <c r="BB1276" s="13"/>
      <c r="BC1276" s="46"/>
      <c r="BD1276" s="66"/>
    </row>
    <row r="1277" spans="1:56" ht="15.75" customHeight="1" x14ac:dyDescent="0.3">
      <c r="A1277" s="72"/>
      <c r="B1277" s="47"/>
      <c r="C1277" s="72"/>
      <c r="D1277" s="16"/>
      <c r="E1277" s="16"/>
      <c r="F1277" s="16"/>
      <c r="G1277" s="16"/>
      <c r="H1277" s="16"/>
      <c r="I1277" s="16"/>
      <c r="J1277" s="16"/>
      <c r="K1277" s="72"/>
      <c r="L1277" s="66"/>
      <c r="M1277" s="52"/>
      <c r="N1277" s="45"/>
      <c r="O1277" s="14"/>
      <c r="P1277" s="14"/>
      <c r="Q1277" s="13"/>
      <c r="R1277" s="18"/>
      <c r="S1277" s="18"/>
      <c r="T1277" s="46" t="s">
        <v>20</v>
      </c>
      <c r="U1277" s="17" t="s">
        <v>1048</v>
      </c>
      <c r="V1277" s="34" t="s">
        <v>1026</v>
      </c>
      <c r="W1277" s="1">
        <v>1999.75</v>
      </c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7"/>
      <c r="AO1277" s="12"/>
      <c r="AP1277" s="12"/>
      <c r="AQ1277" s="12"/>
      <c r="AR1277" s="44"/>
      <c r="AS1277" s="12"/>
      <c r="AT1277" s="12"/>
      <c r="AU1277" s="12"/>
      <c r="AV1277" s="12"/>
      <c r="AW1277" s="12"/>
      <c r="AX1277" s="44"/>
      <c r="AY1277" s="12"/>
      <c r="AZ1277" s="12"/>
      <c r="BA1277" s="12"/>
      <c r="BB1277" s="13"/>
      <c r="BC1277" s="46"/>
      <c r="BD1277" s="66"/>
    </row>
    <row r="1278" spans="1:56" ht="15.75" customHeight="1" x14ac:dyDescent="0.3">
      <c r="A1278" s="72"/>
      <c r="B1278" s="47"/>
      <c r="C1278" s="72"/>
      <c r="D1278" s="16"/>
      <c r="E1278" s="16"/>
      <c r="F1278" s="16"/>
      <c r="G1278" s="16"/>
      <c r="H1278" s="16"/>
      <c r="I1278" s="16"/>
      <c r="J1278" s="16"/>
      <c r="K1278" s="72"/>
      <c r="L1278" s="66"/>
      <c r="M1278" s="52"/>
      <c r="N1278" s="45"/>
      <c r="O1278" s="14"/>
      <c r="P1278" s="14"/>
      <c r="Q1278" s="13"/>
      <c r="R1278" s="18"/>
      <c r="S1278" s="18"/>
      <c r="T1278" s="46"/>
      <c r="U1278" s="17"/>
      <c r="V1278" s="34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7"/>
      <c r="AO1278" s="12"/>
      <c r="AP1278" s="12"/>
      <c r="AQ1278" s="12"/>
      <c r="AR1278" s="44"/>
      <c r="AS1278" s="12"/>
      <c r="AT1278" s="12"/>
      <c r="AU1278" s="12"/>
      <c r="AV1278" s="12"/>
      <c r="AW1278" s="12"/>
      <c r="AX1278" s="44"/>
      <c r="AY1278" s="12"/>
      <c r="AZ1278" s="12"/>
      <c r="BA1278" s="12"/>
      <c r="BB1278" s="13"/>
      <c r="BC1278" s="46"/>
      <c r="BD1278" s="66"/>
    </row>
    <row r="1279" spans="1:56" ht="15.75" customHeight="1" x14ac:dyDescent="0.3">
      <c r="A1279" s="72"/>
      <c r="B1279" s="47"/>
      <c r="C1279" s="72"/>
      <c r="D1279" s="16"/>
      <c r="E1279" s="16"/>
      <c r="F1279" s="16"/>
      <c r="G1279" s="16"/>
      <c r="H1279" s="16"/>
      <c r="I1279" s="16"/>
      <c r="J1279" s="16"/>
      <c r="K1279" s="72"/>
      <c r="L1279" s="66"/>
      <c r="M1279" s="52"/>
      <c r="N1279" s="45"/>
      <c r="O1279" s="14"/>
      <c r="P1279" s="14"/>
      <c r="Q1279" s="13"/>
      <c r="R1279" s="18"/>
      <c r="S1279" s="18"/>
      <c r="T1279" s="46" t="s">
        <v>13</v>
      </c>
      <c r="U1279" s="17"/>
      <c r="V1279" s="34"/>
      <c r="W1279" s="1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7"/>
      <c r="AO1279" s="12"/>
      <c r="AP1279" s="12"/>
      <c r="AQ1279" s="12"/>
      <c r="AR1279" s="44"/>
      <c r="AS1279" s="12"/>
      <c r="AT1279" s="12"/>
      <c r="AU1279" s="12"/>
      <c r="AV1279" s="12"/>
      <c r="AW1279" s="12"/>
      <c r="AX1279" s="44"/>
      <c r="AY1279" s="12"/>
      <c r="AZ1279" s="12"/>
      <c r="BA1279" s="12"/>
      <c r="BB1279" s="13"/>
      <c r="BC1279" s="46"/>
      <c r="BD1279" s="66"/>
    </row>
    <row r="1280" spans="1:56" ht="15.75" customHeight="1" x14ac:dyDescent="0.3">
      <c r="A1280" s="72"/>
      <c r="B1280" s="47"/>
      <c r="C1280" s="72"/>
      <c r="D1280" s="16"/>
      <c r="E1280" s="16"/>
      <c r="F1280" s="16"/>
      <c r="G1280" s="16"/>
      <c r="H1280" s="16"/>
      <c r="I1280" s="16"/>
      <c r="J1280" s="16"/>
      <c r="K1280" s="72"/>
      <c r="L1280" s="66"/>
      <c r="M1280" s="52"/>
      <c r="N1280" s="45"/>
      <c r="O1280" s="14"/>
      <c r="P1280" s="14"/>
      <c r="Q1280" s="13"/>
      <c r="R1280" s="18"/>
      <c r="S1280" s="18"/>
      <c r="T1280" s="46"/>
      <c r="U1280" s="17"/>
      <c r="V1280" s="34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7"/>
      <c r="AO1280" s="12"/>
      <c r="AP1280" s="12"/>
      <c r="AQ1280" s="12"/>
      <c r="AR1280" s="44"/>
      <c r="AS1280" s="12"/>
      <c r="AT1280" s="12"/>
      <c r="AU1280" s="12"/>
      <c r="AV1280" s="12"/>
      <c r="AW1280" s="12"/>
      <c r="AX1280" s="44"/>
      <c r="AY1280" s="12"/>
      <c r="AZ1280" s="12"/>
      <c r="BA1280" s="12"/>
      <c r="BB1280" s="13"/>
      <c r="BC1280" s="46"/>
      <c r="BD1280" s="66"/>
    </row>
    <row r="1281" spans="1:56" ht="15.75" customHeight="1" x14ac:dyDescent="0.3">
      <c r="A1281" s="72"/>
      <c r="B1281" s="47"/>
      <c r="C1281" s="72"/>
      <c r="D1281" s="16"/>
      <c r="E1281" s="16"/>
      <c r="F1281" s="16"/>
      <c r="G1281" s="16"/>
      <c r="H1281" s="16"/>
      <c r="I1281" s="16"/>
      <c r="J1281" s="16"/>
      <c r="K1281" s="72"/>
      <c r="L1281" s="66"/>
      <c r="M1281" s="52"/>
      <c r="N1281" s="45"/>
      <c r="O1281" s="14"/>
      <c r="P1281" s="14"/>
      <c r="Q1281" s="13"/>
      <c r="R1281" s="18"/>
      <c r="S1281" s="18"/>
      <c r="T1281" s="46" t="s">
        <v>21</v>
      </c>
      <c r="U1281" s="17"/>
      <c r="V1281" s="34"/>
      <c r="W1281" s="1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7"/>
      <c r="AO1281" s="12"/>
      <c r="AP1281" s="12"/>
      <c r="AQ1281" s="12"/>
      <c r="AR1281" s="44"/>
      <c r="AS1281" s="12"/>
      <c r="AT1281" s="12"/>
      <c r="AU1281" s="12"/>
      <c r="AV1281" s="12"/>
      <c r="AW1281" s="12"/>
      <c r="AX1281" s="44"/>
      <c r="AY1281" s="12"/>
      <c r="AZ1281" s="12"/>
      <c r="BA1281" s="12"/>
      <c r="BB1281" s="13"/>
      <c r="BC1281" s="46"/>
      <c r="BD1281" s="66"/>
    </row>
    <row r="1282" spans="1:56" ht="20.25" customHeight="1" x14ac:dyDescent="0.3">
      <c r="A1282" s="72"/>
      <c r="B1282" s="47"/>
      <c r="C1282" s="72"/>
      <c r="D1282" s="16"/>
      <c r="E1282" s="16"/>
      <c r="F1282" s="16"/>
      <c r="G1282" s="16"/>
      <c r="H1282" s="16"/>
      <c r="I1282" s="16"/>
      <c r="J1282" s="16"/>
      <c r="K1282" s="72"/>
      <c r="L1282" s="66"/>
      <c r="M1282" s="52"/>
      <c r="N1282" s="45"/>
      <c r="O1282" s="14"/>
      <c r="P1282" s="14"/>
      <c r="Q1282" s="13"/>
      <c r="R1282" s="18"/>
      <c r="S1282" s="18"/>
      <c r="T1282" s="46"/>
      <c r="U1282" s="17"/>
      <c r="V1282" s="17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7"/>
      <c r="AO1282" s="12"/>
      <c r="AP1282" s="12"/>
      <c r="AQ1282" s="12"/>
      <c r="AR1282" s="44"/>
      <c r="AS1282" s="12"/>
      <c r="AT1282" s="12"/>
      <c r="AU1282" s="12"/>
      <c r="AV1282" s="12"/>
      <c r="AW1282" s="12"/>
      <c r="AX1282" s="44"/>
      <c r="AY1282" s="12"/>
      <c r="AZ1282" s="12"/>
      <c r="BA1282" s="12"/>
      <c r="BB1282" s="13"/>
      <c r="BC1282" s="46"/>
      <c r="BD1282" s="66"/>
    </row>
    <row r="1283" spans="1:56" ht="16.5" customHeight="1" x14ac:dyDescent="0.3">
      <c r="A1283" s="72" t="s">
        <v>40</v>
      </c>
      <c r="B1283" s="47">
        <v>42500000</v>
      </c>
      <c r="C1283" s="72" t="s">
        <v>774</v>
      </c>
      <c r="D1283" s="16"/>
      <c r="E1283" s="16"/>
      <c r="F1283" s="16"/>
      <c r="G1283" s="16"/>
      <c r="H1283" s="16"/>
      <c r="I1283" s="16"/>
      <c r="J1283" s="16"/>
      <c r="K1283" s="72" t="s">
        <v>1001</v>
      </c>
      <c r="L1283" s="66" t="s">
        <v>775</v>
      </c>
      <c r="M1283" s="52" t="s">
        <v>897</v>
      </c>
      <c r="N1283" s="45">
        <v>6241.2</v>
      </c>
      <c r="O1283" s="14"/>
      <c r="P1283" s="14"/>
      <c r="Q1283" s="13"/>
      <c r="R1283" s="18"/>
      <c r="S1283" s="18"/>
      <c r="T1283" s="46" t="s">
        <v>11</v>
      </c>
      <c r="U1283" s="17"/>
      <c r="V1283" s="17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7"/>
      <c r="AO1283" s="44">
        <f>SUM(W1283:W1284)</f>
        <v>0</v>
      </c>
      <c r="AP1283" s="44">
        <f>SUM(X1283:X1284)</f>
        <v>0</v>
      </c>
      <c r="AQ1283" s="44">
        <f>SUM(W1285:W1286)</f>
        <v>6241.2</v>
      </c>
      <c r="AR1283" s="44">
        <f>SUM(X1285:X1286)</f>
        <v>6241.2</v>
      </c>
      <c r="AS1283" s="44">
        <f>SUM(W1287:W1288)</f>
        <v>0</v>
      </c>
      <c r="AT1283" s="44">
        <f>SUM(X1287:X1288)</f>
        <v>0</v>
      </c>
      <c r="AU1283" s="44">
        <f>SUM(W1289:W1290)</f>
        <v>0</v>
      </c>
      <c r="AV1283" s="44">
        <f>SUM(X1289:X1290)</f>
        <v>0</v>
      </c>
      <c r="AW1283" s="44">
        <f>AO1283+AQ1283+AS1283+AU1283</f>
        <v>6241.2</v>
      </c>
      <c r="AX1283" s="44">
        <f>AP1283+AR1283+AT1283+AV1283</f>
        <v>6241.2</v>
      </c>
      <c r="AY1283" s="44">
        <f>N1283-AW1283</f>
        <v>0</v>
      </c>
      <c r="AZ1283" s="44">
        <f>N1283-AX1283</f>
        <v>0</v>
      </c>
      <c r="BA1283" s="44">
        <f>AW1283*100/N1283</f>
        <v>100</v>
      </c>
      <c r="BB1283" s="45" t="s">
        <v>617</v>
      </c>
      <c r="BC1283" s="46" t="s">
        <v>896</v>
      </c>
      <c r="BD1283" s="66" t="s">
        <v>775</v>
      </c>
    </row>
    <row r="1284" spans="1:56" ht="15.75" customHeight="1" x14ac:dyDescent="0.3">
      <c r="A1284" s="72"/>
      <c r="B1284" s="47"/>
      <c r="C1284" s="72"/>
      <c r="D1284" s="16"/>
      <c r="E1284" s="16"/>
      <c r="F1284" s="16"/>
      <c r="G1284" s="16"/>
      <c r="H1284" s="16"/>
      <c r="I1284" s="16"/>
      <c r="J1284" s="16"/>
      <c r="K1284" s="72"/>
      <c r="L1284" s="66"/>
      <c r="M1284" s="52"/>
      <c r="N1284" s="45"/>
      <c r="O1284" s="14"/>
      <c r="P1284" s="14"/>
      <c r="Q1284" s="13"/>
      <c r="R1284" s="18"/>
      <c r="S1284" s="18"/>
      <c r="T1284" s="46"/>
      <c r="U1284" s="17"/>
      <c r="V1284" s="34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7"/>
      <c r="AO1284" s="44"/>
      <c r="AP1284" s="44"/>
      <c r="AQ1284" s="44"/>
      <c r="AR1284" s="44"/>
      <c r="AS1284" s="44"/>
      <c r="AT1284" s="44"/>
      <c r="AU1284" s="44"/>
      <c r="AV1284" s="44"/>
      <c r="AW1284" s="44"/>
      <c r="AX1284" s="44"/>
      <c r="AY1284" s="44"/>
      <c r="AZ1284" s="44"/>
      <c r="BA1284" s="44"/>
      <c r="BB1284" s="45"/>
      <c r="BC1284" s="46"/>
      <c r="BD1284" s="66"/>
    </row>
    <row r="1285" spans="1:56" ht="15.75" customHeight="1" x14ac:dyDescent="0.3">
      <c r="A1285" s="72"/>
      <c r="B1285" s="47"/>
      <c r="C1285" s="72"/>
      <c r="D1285" s="16"/>
      <c r="E1285" s="16"/>
      <c r="F1285" s="16"/>
      <c r="G1285" s="16"/>
      <c r="H1285" s="16"/>
      <c r="I1285" s="16"/>
      <c r="J1285" s="16"/>
      <c r="K1285" s="72"/>
      <c r="L1285" s="66"/>
      <c r="M1285" s="52"/>
      <c r="N1285" s="45"/>
      <c r="O1285" s="14"/>
      <c r="P1285" s="14"/>
      <c r="Q1285" s="13"/>
      <c r="R1285" s="18"/>
      <c r="S1285" s="18"/>
      <c r="T1285" s="46" t="s">
        <v>20</v>
      </c>
      <c r="U1285" s="17"/>
      <c r="V1285" s="34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7"/>
      <c r="AO1285" s="44"/>
      <c r="AP1285" s="44"/>
      <c r="AQ1285" s="44"/>
      <c r="AR1285" s="44"/>
      <c r="AS1285" s="44"/>
      <c r="AT1285" s="44"/>
      <c r="AU1285" s="44"/>
      <c r="AV1285" s="44"/>
      <c r="AW1285" s="44"/>
      <c r="AX1285" s="44"/>
      <c r="AY1285" s="44"/>
      <c r="AZ1285" s="44"/>
      <c r="BA1285" s="44"/>
      <c r="BB1285" s="45"/>
      <c r="BC1285" s="46"/>
      <c r="BD1285" s="66"/>
    </row>
    <row r="1286" spans="1:56" ht="15.75" customHeight="1" x14ac:dyDescent="0.3">
      <c r="A1286" s="72"/>
      <c r="B1286" s="47"/>
      <c r="C1286" s="72"/>
      <c r="D1286" s="16"/>
      <c r="E1286" s="16"/>
      <c r="F1286" s="16"/>
      <c r="G1286" s="16"/>
      <c r="H1286" s="16"/>
      <c r="I1286" s="16"/>
      <c r="J1286" s="16"/>
      <c r="K1286" s="72"/>
      <c r="L1286" s="66"/>
      <c r="M1286" s="52"/>
      <c r="N1286" s="45"/>
      <c r="O1286" s="14"/>
      <c r="P1286" s="14"/>
      <c r="Q1286" s="13"/>
      <c r="R1286" s="18"/>
      <c r="S1286" s="18"/>
      <c r="T1286" s="46"/>
      <c r="U1286" s="17" t="s">
        <v>978</v>
      </c>
      <c r="V1286" s="34" t="s">
        <v>977</v>
      </c>
      <c r="W1286" s="1">
        <v>6241.2</v>
      </c>
      <c r="X1286" s="1">
        <v>6241.2</v>
      </c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7" t="s">
        <v>996</v>
      </c>
      <c r="AO1286" s="44"/>
      <c r="AP1286" s="44"/>
      <c r="AQ1286" s="44"/>
      <c r="AR1286" s="44"/>
      <c r="AS1286" s="44"/>
      <c r="AT1286" s="44"/>
      <c r="AU1286" s="44"/>
      <c r="AV1286" s="44"/>
      <c r="AW1286" s="44"/>
      <c r="AX1286" s="44"/>
      <c r="AY1286" s="44"/>
      <c r="AZ1286" s="44"/>
      <c r="BA1286" s="44"/>
      <c r="BB1286" s="45"/>
      <c r="BC1286" s="46"/>
      <c r="BD1286" s="66"/>
    </row>
    <row r="1287" spans="1:56" ht="15.75" customHeight="1" x14ac:dyDescent="0.3">
      <c r="A1287" s="72"/>
      <c r="B1287" s="47"/>
      <c r="C1287" s="72"/>
      <c r="D1287" s="16"/>
      <c r="E1287" s="16"/>
      <c r="F1287" s="16"/>
      <c r="G1287" s="16"/>
      <c r="H1287" s="16"/>
      <c r="I1287" s="16"/>
      <c r="J1287" s="16"/>
      <c r="K1287" s="72"/>
      <c r="L1287" s="66"/>
      <c r="M1287" s="52"/>
      <c r="N1287" s="45"/>
      <c r="O1287" s="14"/>
      <c r="P1287" s="14"/>
      <c r="Q1287" s="13"/>
      <c r="R1287" s="18"/>
      <c r="S1287" s="18"/>
      <c r="T1287" s="46" t="s">
        <v>13</v>
      </c>
      <c r="U1287" s="17"/>
      <c r="V1287" s="34"/>
      <c r="W1287" s="1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7"/>
      <c r="AO1287" s="44"/>
      <c r="AP1287" s="44"/>
      <c r="AQ1287" s="44"/>
      <c r="AR1287" s="44"/>
      <c r="AS1287" s="44"/>
      <c r="AT1287" s="44"/>
      <c r="AU1287" s="44"/>
      <c r="AV1287" s="44"/>
      <c r="AW1287" s="44"/>
      <c r="AX1287" s="44"/>
      <c r="AY1287" s="44"/>
      <c r="AZ1287" s="44"/>
      <c r="BA1287" s="44"/>
      <c r="BB1287" s="45"/>
      <c r="BC1287" s="46"/>
      <c r="BD1287" s="66"/>
    </row>
    <row r="1288" spans="1:56" ht="15.75" customHeight="1" x14ac:dyDescent="0.3">
      <c r="A1288" s="72"/>
      <c r="B1288" s="47"/>
      <c r="C1288" s="72"/>
      <c r="D1288" s="16"/>
      <c r="E1288" s="16"/>
      <c r="F1288" s="16"/>
      <c r="G1288" s="16"/>
      <c r="H1288" s="16"/>
      <c r="I1288" s="16"/>
      <c r="J1288" s="16"/>
      <c r="K1288" s="72"/>
      <c r="L1288" s="66"/>
      <c r="M1288" s="52"/>
      <c r="N1288" s="45"/>
      <c r="O1288" s="14"/>
      <c r="P1288" s="14"/>
      <c r="Q1288" s="13"/>
      <c r="R1288" s="18"/>
      <c r="S1288" s="18"/>
      <c r="T1288" s="46"/>
      <c r="U1288" s="17"/>
      <c r="V1288" s="34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7"/>
      <c r="AO1288" s="44"/>
      <c r="AP1288" s="44"/>
      <c r="AQ1288" s="44"/>
      <c r="AR1288" s="44"/>
      <c r="AS1288" s="44"/>
      <c r="AT1288" s="44"/>
      <c r="AU1288" s="44"/>
      <c r="AV1288" s="44"/>
      <c r="AW1288" s="44"/>
      <c r="AX1288" s="44"/>
      <c r="AY1288" s="44"/>
      <c r="AZ1288" s="44"/>
      <c r="BA1288" s="44"/>
      <c r="BB1288" s="45"/>
      <c r="BC1288" s="46"/>
      <c r="BD1288" s="66"/>
    </row>
    <row r="1289" spans="1:56" ht="15.75" customHeight="1" x14ac:dyDescent="0.3">
      <c r="A1289" s="72"/>
      <c r="B1289" s="47"/>
      <c r="C1289" s="72"/>
      <c r="D1289" s="16"/>
      <c r="E1289" s="16"/>
      <c r="F1289" s="16"/>
      <c r="G1289" s="16"/>
      <c r="H1289" s="16"/>
      <c r="I1289" s="16"/>
      <c r="J1289" s="16"/>
      <c r="K1289" s="72"/>
      <c r="L1289" s="66"/>
      <c r="M1289" s="52"/>
      <c r="N1289" s="45"/>
      <c r="O1289" s="14"/>
      <c r="P1289" s="14"/>
      <c r="Q1289" s="13"/>
      <c r="R1289" s="18"/>
      <c r="S1289" s="18"/>
      <c r="T1289" s="46" t="s">
        <v>21</v>
      </c>
      <c r="U1289" s="17"/>
      <c r="V1289" s="34"/>
      <c r="W1289" s="1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7"/>
      <c r="AO1289" s="44"/>
      <c r="AP1289" s="44"/>
      <c r="AQ1289" s="44"/>
      <c r="AR1289" s="44"/>
      <c r="AS1289" s="44"/>
      <c r="AT1289" s="44"/>
      <c r="AU1289" s="44"/>
      <c r="AV1289" s="44"/>
      <c r="AW1289" s="44"/>
      <c r="AX1289" s="44"/>
      <c r="AY1289" s="44"/>
      <c r="AZ1289" s="44"/>
      <c r="BA1289" s="44"/>
      <c r="BB1289" s="45"/>
      <c r="BC1289" s="46"/>
      <c r="BD1289" s="66"/>
    </row>
    <row r="1290" spans="1:56" ht="16.5" customHeight="1" x14ac:dyDescent="0.3">
      <c r="A1290" s="72"/>
      <c r="B1290" s="47"/>
      <c r="C1290" s="72"/>
      <c r="D1290" s="16"/>
      <c r="E1290" s="16"/>
      <c r="F1290" s="16"/>
      <c r="G1290" s="16"/>
      <c r="H1290" s="16"/>
      <c r="I1290" s="16"/>
      <c r="J1290" s="16"/>
      <c r="K1290" s="72"/>
      <c r="L1290" s="66"/>
      <c r="M1290" s="52"/>
      <c r="N1290" s="45"/>
      <c r="O1290" s="14"/>
      <c r="P1290" s="14"/>
      <c r="Q1290" s="13"/>
      <c r="R1290" s="18"/>
      <c r="S1290" s="18"/>
      <c r="T1290" s="46"/>
      <c r="U1290" s="17"/>
      <c r="V1290" s="17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7"/>
      <c r="AO1290" s="44"/>
      <c r="AP1290" s="44"/>
      <c r="AQ1290" s="44"/>
      <c r="AR1290" s="44"/>
      <c r="AS1290" s="44"/>
      <c r="AT1290" s="44"/>
      <c r="AU1290" s="44"/>
      <c r="AV1290" s="44"/>
      <c r="AW1290" s="44"/>
      <c r="AX1290" s="44"/>
      <c r="AY1290" s="44"/>
      <c r="AZ1290" s="44"/>
      <c r="BA1290" s="44"/>
      <c r="BB1290" s="45"/>
      <c r="BC1290" s="46"/>
      <c r="BD1290" s="66"/>
    </row>
    <row r="1291" spans="1:56" ht="16.5" customHeight="1" x14ac:dyDescent="0.3">
      <c r="A1291" s="72" t="s">
        <v>40</v>
      </c>
      <c r="B1291" s="47">
        <v>30100000</v>
      </c>
      <c r="C1291" s="72" t="s">
        <v>777</v>
      </c>
      <c r="D1291" s="16"/>
      <c r="E1291" s="16"/>
      <c r="F1291" s="16"/>
      <c r="G1291" s="16"/>
      <c r="H1291" s="16"/>
      <c r="I1291" s="16"/>
      <c r="J1291" s="16"/>
      <c r="K1291" s="72" t="s">
        <v>1123</v>
      </c>
      <c r="L1291" s="66" t="s">
        <v>998</v>
      </c>
      <c r="M1291" s="52" t="s">
        <v>1000</v>
      </c>
      <c r="N1291" s="45">
        <v>446</v>
      </c>
      <c r="O1291" s="14"/>
      <c r="P1291" s="14"/>
      <c r="Q1291" s="13"/>
      <c r="R1291" s="18"/>
      <c r="S1291" s="18"/>
      <c r="T1291" s="14"/>
      <c r="U1291" s="17"/>
      <c r="V1291" s="17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7"/>
      <c r="AO1291" s="12"/>
      <c r="AP1291" s="12"/>
      <c r="AQ1291" s="12"/>
      <c r="AR1291" s="44">
        <v>0</v>
      </c>
      <c r="AS1291" s="12"/>
      <c r="AT1291" s="12"/>
      <c r="AU1291" s="12"/>
      <c r="AV1291" s="12"/>
      <c r="AW1291" s="12"/>
      <c r="AX1291" s="44">
        <v>0</v>
      </c>
      <c r="AY1291" s="12"/>
      <c r="AZ1291" s="12"/>
      <c r="BA1291" s="12"/>
      <c r="BB1291" s="13"/>
      <c r="BC1291" s="46" t="s">
        <v>999</v>
      </c>
      <c r="BD1291" s="66" t="s">
        <v>998</v>
      </c>
    </row>
    <row r="1292" spans="1:56" ht="15.75" customHeight="1" x14ac:dyDescent="0.3">
      <c r="A1292" s="72"/>
      <c r="B1292" s="47"/>
      <c r="C1292" s="72"/>
      <c r="D1292" s="16"/>
      <c r="E1292" s="16"/>
      <c r="F1292" s="16"/>
      <c r="G1292" s="16"/>
      <c r="H1292" s="16"/>
      <c r="I1292" s="16"/>
      <c r="J1292" s="16"/>
      <c r="K1292" s="72"/>
      <c r="L1292" s="66"/>
      <c r="M1292" s="52"/>
      <c r="N1292" s="45"/>
      <c r="O1292" s="14"/>
      <c r="P1292" s="14"/>
      <c r="Q1292" s="13"/>
      <c r="R1292" s="18"/>
      <c r="S1292" s="18"/>
      <c r="T1292" s="14"/>
      <c r="U1292" s="17"/>
      <c r="V1292" s="34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7"/>
      <c r="AO1292" s="12"/>
      <c r="AP1292" s="12"/>
      <c r="AQ1292" s="12"/>
      <c r="AR1292" s="44"/>
      <c r="AS1292" s="12"/>
      <c r="AT1292" s="12"/>
      <c r="AU1292" s="12"/>
      <c r="AV1292" s="12"/>
      <c r="AW1292" s="12"/>
      <c r="AX1292" s="44"/>
      <c r="AY1292" s="12"/>
      <c r="AZ1292" s="12"/>
      <c r="BA1292" s="12"/>
      <c r="BB1292" s="13"/>
      <c r="BC1292" s="46"/>
      <c r="BD1292" s="66"/>
    </row>
    <row r="1293" spans="1:56" ht="15.75" customHeight="1" x14ac:dyDescent="0.3">
      <c r="A1293" s="72"/>
      <c r="B1293" s="47"/>
      <c r="C1293" s="72"/>
      <c r="D1293" s="16"/>
      <c r="E1293" s="16"/>
      <c r="F1293" s="16"/>
      <c r="G1293" s="16"/>
      <c r="H1293" s="16"/>
      <c r="I1293" s="16"/>
      <c r="J1293" s="16"/>
      <c r="K1293" s="72"/>
      <c r="L1293" s="66"/>
      <c r="M1293" s="52"/>
      <c r="N1293" s="45"/>
      <c r="O1293" s="14"/>
      <c r="P1293" s="14"/>
      <c r="Q1293" s="13"/>
      <c r="R1293" s="18"/>
      <c r="S1293" s="18"/>
      <c r="T1293" s="14"/>
      <c r="U1293" s="17"/>
      <c r="V1293" s="34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7"/>
      <c r="AO1293" s="12"/>
      <c r="AP1293" s="12"/>
      <c r="AQ1293" s="12"/>
      <c r="AR1293" s="44"/>
      <c r="AS1293" s="12"/>
      <c r="AT1293" s="12"/>
      <c r="AU1293" s="12"/>
      <c r="AV1293" s="12"/>
      <c r="AW1293" s="12"/>
      <c r="AX1293" s="44"/>
      <c r="AY1293" s="12"/>
      <c r="AZ1293" s="12"/>
      <c r="BA1293" s="12"/>
      <c r="BB1293" s="13"/>
      <c r="BC1293" s="46"/>
      <c r="BD1293" s="66"/>
    </row>
    <row r="1294" spans="1:56" ht="15.75" customHeight="1" x14ac:dyDescent="0.3">
      <c r="A1294" s="72"/>
      <c r="B1294" s="47"/>
      <c r="C1294" s="72"/>
      <c r="D1294" s="16"/>
      <c r="E1294" s="16"/>
      <c r="F1294" s="16"/>
      <c r="G1294" s="16"/>
      <c r="H1294" s="16"/>
      <c r="I1294" s="16"/>
      <c r="J1294" s="16"/>
      <c r="K1294" s="72"/>
      <c r="L1294" s="66"/>
      <c r="M1294" s="52"/>
      <c r="N1294" s="45"/>
      <c r="O1294" s="14"/>
      <c r="P1294" s="14"/>
      <c r="Q1294" s="13"/>
      <c r="R1294" s="18"/>
      <c r="S1294" s="18"/>
      <c r="T1294" s="46" t="s">
        <v>20</v>
      </c>
      <c r="U1294" s="17"/>
      <c r="V1294" s="34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7"/>
      <c r="AO1294" s="12"/>
      <c r="AP1294" s="12"/>
      <c r="AQ1294" s="12"/>
      <c r="AR1294" s="44"/>
      <c r="AS1294" s="12"/>
      <c r="AT1294" s="12"/>
      <c r="AU1294" s="12"/>
      <c r="AV1294" s="12"/>
      <c r="AW1294" s="12"/>
      <c r="AX1294" s="44"/>
      <c r="AY1294" s="12"/>
      <c r="AZ1294" s="12"/>
      <c r="BA1294" s="12"/>
      <c r="BB1294" s="13"/>
      <c r="BC1294" s="46"/>
      <c r="BD1294" s="66"/>
    </row>
    <row r="1295" spans="1:56" ht="15.75" customHeight="1" x14ac:dyDescent="0.3">
      <c r="A1295" s="72"/>
      <c r="B1295" s="47"/>
      <c r="C1295" s="72"/>
      <c r="D1295" s="16"/>
      <c r="E1295" s="16"/>
      <c r="F1295" s="16"/>
      <c r="G1295" s="16"/>
      <c r="H1295" s="16"/>
      <c r="I1295" s="16"/>
      <c r="J1295" s="16"/>
      <c r="K1295" s="72"/>
      <c r="L1295" s="66"/>
      <c r="M1295" s="52"/>
      <c r="N1295" s="45"/>
      <c r="O1295" s="14"/>
      <c r="P1295" s="14"/>
      <c r="Q1295" s="13"/>
      <c r="R1295" s="18"/>
      <c r="S1295" s="18"/>
      <c r="T1295" s="46"/>
      <c r="U1295" s="17"/>
      <c r="V1295" s="34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7"/>
      <c r="AO1295" s="12"/>
      <c r="AP1295" s="12"/>
      <c r="AQ1295" s="12"/>
      <c r="AR1295" s="44"/>
      <c r="AS1295" s="12"/>
      <c r="AT1295" s="12"/>
      <c r="AU1295" s="12"/>
      <c r="AV1295" s="12"/>
      <c r="AW1295" s="12"/>
      <c r="AX1295" s="44"/>
      <c r="AY1295" s="12"/>
      <c r="AZ1295" s="12"/>
      <c r="BA1295" s="12"/>
      <c r="BB1295" s="13"/>
      <c r="BC1295" s="46"/>
      <c r="BD1295" s="66"/>
    </row>
    <row r="1296" spans="1:56" ht="15.75" customHeight="1" x14ac:dyDescent="0.3">
      <c r="A1296" s="72"/>
      <c r="B1296" s="47"/>
      <c r="C1296" s="72"/>
      <c r="D1296" s="16"/>
      <c r="E1296" s="16"/>
      <c r="F1296" s="16"/>
      <c r="G1296" s="16"/>
      <c r="H1296" s="16"/>
      <c r="I1296" s="16"/>
      <c r="J1296" s="16"/>
      <c r="K1296" s="72"/>
      <c r="L1296" s="66"/>
      <c r="M1296" s="52"/>
      <c r="N1296" s="45"/>
      <c r="O1296" s="14"/>
      <c r="P1296" s="14"/>
      <c r="Q1296" s="13"/>
      <c r="R1296" s="18"/>
      <c r="S1296" s="18"/>
      <c r="T1296" s="46" t="s">
        <v>13</v>
      </c>
      <c r="U1296" s="17"/>
      <c r="V1296" s="34"/>
      <c r="W1296" s="1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7"/>
      <c r="AO1296" s="12"/>
      <c r="AP1296" s="12"/>
      <c r="AQ1296" s="12"/>
      <c r="AR1296" s="44"/>
      <c r="AS1296" s="12"/>
      <c r="AT1296" s="12"/>
      <c r="AU1296" s="12"/>
      <c r="AV1296" s="12"/>
      <c r="AW1296" s="12"/>
      <c r="AX1296" s="44"/>
      <c r="AY1296" s="12"/>
      <c r="AZ1296" s="12"/>
      <c r="BA1296" s="12"/>
      <c r="BB1296" s="13"/>
      <c r="BC1296" s="46"/>
      <c r="BD1296" s="66"/>
    </row>
    <row r="1297" spans="1:56" ht="15.75" customHeight="1" x14ac:dyDescent="0.3">
      <c r="A1297" s="72"/>
      <c r="B1297" s="47"/>
      <c r="C1297" s="72"/>
      <c r="D1297" s="16"/>
      <c r="E1297" s="16"/>
      <c r="F1297" s="16"/>
      <c r="G1297" s="16"/>
      <c r="H1297" s="16"/>
      <c r="I1297" s="16"/>
      <c r="J1297" s="16"/>
      <c r="K1297" s="72"/>
      <c r="L1297" s="66"/>
      <c r="M1297" s="52"/>
      <c r="N1297" s="45"/>
      <c r="O1297" s="14"/>
      <c r="P1297" s="14"/>
      <c r="Q1297" s="13"/>
      <c r="R1297" s="18"/>
      <c r="S1297" s="18"/>
      <c r="T1297" s="46"/>
      <c r="U1297" s="17"/>
      <c r="V1297" s="34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7"/>
      <c r="AO1297" s="12"/>
      <c r="AP1297" s="12"/>
      <c r="AQ1297" s="12"/>
      <c r="AR1297" s="44"/>
      <c r="AS1297" s="12"/>
      <c r="AT1297" s="12"/>
      <c r="AU1297" s="12"/>
      <c r="AV1297" s="12"/>
      <c r="AW1297" s="12"/>
      <c r="AX1297" s="44"/>
      <c r="AY1297" s="12"/>
      <c r="AZ1297" s="12"/>
      <c r="BA1297" s="12"/>
      <c r="BB1297" s="13"/>
      <c r="BC1297" s="46"/>
      <c r="BD1297" s="66"/>
    </row>
    <row r="1298" spans="1:56" ht="15.75" customHeight="1" x14ac:dyDescent="0.3">
      <c r="A1298" s="72"/>
      <c r="B1298" s="47"/>
      <c r="C1298" s="72"/>
      <c r="D1298" s="16"/>
      <c r="E1298" s="16"/>
      <c r="F1298" s="16"/>
      <c r="G1298" s="16"/>
      <c r="H1298" s="16"/>
      <c r="I1298" s="16"/>
      <c r="J1298" s="16"/>
      <c r="K1298" s="72"/>
      <c r="L1298" s="66"/>
      <c r="M1298" s="52"/>
      <c r="N1298" s="45"/>
      <c r="O1298" s="14"/>
      <c r="P1298" s="14"/>
      <c r="Q1298" s="13"/>
      <c r="R1298" s="18"/>
      <c r="S1298" s="18"/>
      <c r="T1298" s="46" t="s">
        <v>21</v>
      </c>
      <c r="U1298" s="17"/>
      <c r="V1298" s="34"/>
      <c r="W1298" s="1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7"/>
      <c r="AO1298" s="12"/>
      <c r="AP1298" s="12"/>
      <c r="AQ1298" s="12"/>
      <c r="AR1298" s="44"/>
      <c r="AS1298" s="12"/>
      <c r="AT1298" s="12"/>
      <c r="AU1298" s="12"/>
      <c r="AV1298" s="12"/>
      <c r="AW1298" s="12"/>
      <c r="AX1298" s="44"/>
      <c r="AY1298" s="12"/>
      <c r="AZ1298" s="12"/>
      <c r="BA1298" s="12"/>
      <c r="BB1298" s="13"/>
      <c r="BC1298" s="46"/>
      <c r="BD1298" s="66"/>
    </row>
    <row r="1299" spans="1:56" ht="16.5" customHeight="1" x14ac:dyDescent="0.3">
      <c r="A1299" s="72"/>
      <c r="B1299" s="47"/>
      <c r="C1299" s="72"/>
      <c r="D1299" s="16"/>
      <c r="E1299" s="16"/>
      <c r="F1299" s="16"/>
      <c r="G1299" s="16"/>
      <c r="H1299" s="16"/>
      <c r="I1299" s="16"/>
      <c r="J1299" s="16"/>
      <c r="K1299" s="72"/>
      <c r="L1299" s="66"/>
      <c r="M1299" s="52"/>
      <c r="N1299" s="45"/>
      <c r="O1299" s="14"/>
      <c r="P1299" s="14"/>
      <c r="Q1299" s="13"/>
      <c r="R1299" s="18"/>
      <c r="S1299" s="18"/>
      <c r="T1299" s="46"/>
      <c r="U1299" s="17"/>
      <c r="V1299" s="17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7"/>
      <c r="AO1299" s="12"/>
      <c r="AP1299" s="12"/>
      <c r="AQ1299" s="12"/>
      <c r="AR1299" s="44"/>
      <c r="AS1299" s="12"/>
      <c r="AT1299" s="12"/>
      <c r="AU1299" s="12"/>
      <c r="AV1299" s="12"/>
      <c r="AW1299" s="12"/>
      <c r="AX1299" s="44"/>
      <c r="AY1299" s="12"/>
      <c r="AZ1299" s="12"/>
      <c r="BA1299" s="12"/>
      <c r="BB1299" s="13"/>
      <c r="BC1299" s="46"/>
      <c r="BD1299" s="66"/>
    </row>
    <row r="1300" spans="1:56" s="29" customFormat="1" ht="132" customHeight="1" x14ac:dyDescent="0.25">
      <c r="A1300" s="15" t="s">
        <v>40</v>
      </c>
      <c r="B1300" s="24">
        <v>33100000</v>
      </c>
      <c r="C1300" s="15" t="s">
        <v>1083</v>
      </c>
      <c r="D1300" s="15"/>
      <c r="E1300" s="15"/>
      <c r="F1300" s="15"/>
      <c r="G1300" s="15"/>
      <c r="H1300" s="15"/>
      <c r="I1300" s="15"/>
      <c r="J1300" s="15"/>
      <c r="K1300" s="15" t="s">
        <v>573</v>
      </c>
      <c r="L1300" s="24" t="s">
        <v>1084</v>
      </c>
      <c r="M1300" s="15" t="s">
        <v>1085</v>
      </c>
      <c r="N1300" s="27">
        <v>40000</v>
      </c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26">
        <v>40000</v>
      </c>
      <c r="AS1300" s="26"/>
      <c r="AT1300" s="26"/>
      <c r="AU1300" s="26"/>
      <c r="AV1300" s="26"/>
      <c r="AW1300" s="26"/>
      <c r="AX1300" s="26">
        <v>40000</v>
      </c>
      <c r="AY1300" s="15"/>
      <c r="AZ1300" s="15"/>
      <c r="BA1300" s="15"/>
      <c r="BB1300" s="15"/>
      <c r="BC1300" s="15" t="s">
        <v>1086</v>
      </c>
      <c r="BD1300" s="24" t="s">
        <v>1084</v>
      </c>
    </row>
    <row r="1301" spans="1:56" s="29" customFormat="1" ht="132" customHeight="1" x14ac:dyDescent="0.25">
      <c r="A1301" s="15" t="s">
        <v>30</v>
      </c>
      <c r="B1301" s="24">
        <v>72300000</v>
      </c>
      <c r="C1301" s="15" t="s">
        <v>527</v>
      </c>
      <c r="D1301" s="15"/>
      <c r="E1301" s="15"/>
      <c r="F1301" s="15"/>
      <c r="G1301" s="15"/>
      <c r="H1301" s="15"/>
      <c r="I1301" s="15"/>
      <c r="J1301" s="15"/>
      <c r="K1301" s="15" t="s">
        <v>1070</v>
      </c>
      <c r="L1301" s="24" t="s">
        <v>1071</v>
      </c>
      <c r="M1301" s="15" t="s">
        <v>1129</v>
      </c>
      <c r="N1301" s="27">
        <v>288</v>
      </c>
      <c r="O1301" s="28"/>
      <c r="P1301" s="28"/>
      <c r="Q1301" s="28"/>
      <c r="R1301" s="28"/>
      <c r="S1301" s="28"/>
      <c r="T1301" s="28" t="s">
        <v>20</v>
      </c>
      <c r="U1301" s="28"/>
      <c r="V1301" s="28"/>
      <c r="W1301" s="28">
        <v>288</v>
      </c>
      <c r="X1301" s="28">
        <v>288</v>
      </c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>
        <f>W1301</f>
        <v>288</v>
      </c>
      <c r="AR1301" s="26">
        <f>X1301</f>
        <v>288</v>
      </c>
      <c r="AS1301" s="26"/>
      <c r="AT1301" s="26"/>
      <c r="AU1301" s="26"/>
      <c r="AV1301" s="26"/>
      <c r="AW1301" s="26">
        <f>AQ1301</f>
        <v>288</v>
      </c>
      <c r="AX1301" s="26">
        <f>AR1301</f>
        <v>288</v>
      </c>
      <c r="AY1301" s="15">
        <f>N1301-AQ1301</f>
        <v>0</v>
      </c>
      <c r="AZ1301" s="15">
        <f>N1301-X1301</f>
        <v>0</v>
      </c>
      <c r="BA1301" s="15">
        <f>N1301*100/N1301</f>
        <v>100</v>
      </c>
      <c r="BB1301" s="15"/>
      <c r="BC1301" s="15" t="s">
        <v>528</v>
      </c>
      <c r="BD1301" s="24" t="s">
        <v>1071</v>
      </c>
    </row>
    <row r="1302" spans="1:56" s="29" customFormat="1" ht="27.75" customHeight="1" x14ac:dyDescent="0.25">
      <c r="A1302" s="51" t="s">
        <v>30</v>
      </c>
      <c r="B1302" s="74">
        <v>33600000</v>
      </c>
      <c r="C1302" s="51" t="s">
        <v>475</v>
      </c>
      <c r="D1302" s="15"/>
      <c r="E1302" s="15"/>
      <c r="F1302" s="15"/>
      <c r="G1302" s="15"/>
      <c r="H1302" s="15"/>
      <c r="I1302" s="15"/>
      <c r="J1302" s="15"/>
      <c r="K1302" s="51" t="s">
        <v>495</v>
      </c>
      <c r="L1302" s="47" t="s">
        <v>515</v>
      </c>
      <c r="M1302" s="51" t="s">
        <v>1091</v>
      </c>
      <c r="N1302" s="73">
        <v>2625.8</v>
      </c>
      <c r="O1302" s="15"/>
      <c r="P1302" s="15"/>
      <c r="Q1302" s="15"/>
      <c r="R1302" s="15"/>
      <c r="S1302" s="15"/>
      <c r="T1302" s="46" t="s">
        <v>11</v>
      </c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44">
        <f t="shared" ref="AO1302" si="437">SUM(W1302:W1303)</f>
        <v>0</v>
      </c>
      <c r="AP1302" s="44">
        <f t="shared" ref="AP1302" si="438">SUM(X1302:X1303)</f>
        <v>0</v>
      </c>
      <c r="AQ1302" s="44">
        <f t="shared" ref="AQ1302" si="439">SUM(W1304:W1306)</f>
        <v>2625.8</v>
      </c>
      <c r="AR1302" s="44">
        <f t="shared" ref="AR1302" si="440">SUM(X1304:X1306)</f>
        <v>2625.8</v>
      </c>
      <c r="AS1302" s="44">
        <f t="shared" ref="AS1302" si="441">SUM(W1307:W1308)</f>
        <v>0</v>
      </c>
      <c r="AT1302" s="44">
        <f t="shared" ref="AT1302" si="442">SUM(X1307:X1308)</f>
        <v>0</v>
      </c>
      <c r="AU1302" s="44">
        <f t="shared" ref="AU1302" si="443">SUM(W1309:W1310)</f>
        <v>0</v>
      </c>
      <c r="AV1302" s="44">
        <f t="shared" ref="AV1302" si="444">SUM(X1309:X1310)</f>
        <v>0</v>
      </c>
      <c r="AW1302" s="44">
        <f t="shared" ref="AW1302" si="445">AO1302+AQ1302+AS1302+AU1302</f>
        <v>2625.8</v>
      </c>
      <c r="AX1302" s="44">
        <f t="shared" ref="AX1302" si="446">AP1302+AR1302+AT1302+AV1302</f>
        <v>2625.8</v>
      </c>
      <c r="AY1302" s="44">
        <f>N1302-AW1302</f>
        <v>0</v>
      </c>
      <c r="AZ1302" s="44">
        <f>N1302-AX1302</f>
        <v>0</v>
      </c>
      <c r="BA1302" s="44">
        <f>AW1302*100/N1302</f>
        <v>100</v>
      </c>
      <c r="BB1302" s="45" t="s">
        <v>617</v>
      </c>
      <c r="BC1302" s="51" t="s">
        <v>516</v>
      </c>
      <c r="BD1302" s="47" t="s">
        <v>515</v>
      </c>
    </row>
    <row r="1303" spans="1:56" ht="15.75" customHeight="1" x14ac:dyDescent="0.3">
      <c r="A1303" s="51"/>
      <c r="B1303" s="74"/>
      <c r="C1303" s="51"/>
      <c r="D1303" s="15"/>
      <c r="E1303" s="15"/>
      <c r="F1303" s="15"/>
      <c r="G1303" s="15"/>
      <c r="H1303" s="15"/>
      <c r="I1303" s="15"/>
      <c r="J1303" s="15"/>
      <c r="K1303" s="51"/>
      <c r="L1303" s="47"/>
      <c r="M1303" s="51"/>
      <c r="N1303" s="73"/>
      <c r="O1303" s="14"/>
      <c r="P1303" s="14"/>
      <c r="Q1303" s="13"/>
      <c r="R1303" s="18"/>
      <c r="S1303" s="18"/>
      <c r="T1303" s="46"/>
      <c r="U1303" s="17"/>
      <c r="V1303" s="34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7"/>
      <c r="AO1303" s="44"/>
      <c r="AP1303" s="44"/>
      <c r="AQ1303" s="44"/>
      <c r="AR1303" s="44"/>
      <c r="AS1303" s="44"/>
      <c r="AT1303" s="44"/>
      <c r="AU1303" s="44"/>
      <c r="AV1303" s="44"/>
      <c r="AW1303" s="44"/>
      <c r="AX1303" s="44"/>
      <c r="AY1303" s="44"/>
      <c r="AZ1303" s="44"/>
      <c r="BA1303" s="44"/>
      <c r="BB1303" s="45"/>
      <c r="BC1303" s="51"/>
      <c r="BD1303" s="47"/>
    </row>
    <row r="1304" spans="1:56" ht="15.75" customHeight="1" x14ac:dyDescent="0.3">
      <c r="A1304" s="51"/>
      <c r="B1304" s="74"/>
      <c r="C1304" s="51"/>
      <c r="D1304" s="15"/>
      <c r="E1304" s="15"/>
      <c r="F1304" s="15"/>
      <c r="G1304" s="15"/>
      <c r="H1304" s="15"/>
      <c r="I1304" s="15"/>
      <c r="J1304" s="15"/>
      <c r="K1304" s="51"/>
      <c r="L1304" s="47"/>
      <c r="M1304" s="51"/>
      <c r="N1304" s="73"/>
      <c r="O1304" s="14"/>
      <c r="P1304" s="14"/>
      <c r="Q1304" s="13"/>
      <c r="R1304" s="18"/>
      <c r="S1304" s="18"/>
      <c r="T1304" s="46" t="s">
        <v>20</v>
      </c>
      <c r="U1304" s="17"/>
      <c r="V1304" s="34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7"/>
      <c r="AO1304" s="44"/>
      <c r="AP1304" s="44"/>
      <c r="AQ1304" s="44"/>
      <c r="AR1304" s="44"/>
      <c r="AS1304" s="44"/>
      <c r="AT1304" s="44"/>
      <c r="AU1304" s="44"/>
      <c r="AV1304" s="44"/>
      <c r="AW1304" s="44"/>
      <c r="AX1304" s="44"/>
      <c r="AY1304" s="44"/>
      <c r="AZ1304" s="44"/>
      <c r="BA1304" s="44"/>
      <c r="BB1304" s="45"/>
      <c r="BC1304" s="51"/>
      <c r="BD1304" s="47"/>
    </row>
    <row r="1305" spans="1:56" ht="15.75" customHeight="1" x14ac:dyDescent="0.3">
      <c r="A1305" s="51"/>
      <c r="B1305" s="74"/>
      <c r="C1305" s="51"/>
      <c r="D1305" s="15"/>
      <c r="E1305" s="15"/>
      <c r="F1305" s="15"/>
      <c r="G1305" s="15"/>
      <c r="H1305" s="15"/>
      <c r="I1305" s="15"/>
      <c r="J1305" s="15"/>
      <c r="K1305" s="51"/>
      <c r="L1305" s="47"/>
      <c r="M1305" s="51"/>
      <c r="N1305" s="73"/>
      <c r="O1305" s="14"/>
      <c r="P1305" s="14"/>
      <c r="Q1305" s="13"/>
      <c r="R1305" s="18"/>
      <c r="S1305" s="18"/>
      <c r="T1305" s="46"/>
      <c r="U1305" s="17" t="s">
        <v>538</v>
      </c>
      <c r="V1305" s="34" t="s">
        <v>473</v>
      </c>
      <c r="W1305" s="1">
        <v>2496</v>
      </c>
      <c r="X1305" s="1">
        <v>2496</v>
      </c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7" t="s">
        <v>496</v>
      </c>
      <c r="AO1305" s="44"/>
      <c r="AP1305" s="44"/>
      <c r="AQ1305" s="44"/>
      <c r="AR1305" s="44"/>
      <c r="AS1305" s="44"/>
      <c r="AT1305" s="44"/>
      <c r="AU1305" s="44"/>
      <c r="AV1305" s="44"/>
      <c r="AW1305" s="44"/>
      <c r="AX1305" s="44"/>
      <c r="AY1305" s="44"/>
      <c r="AZ1305" s="44"/>
      <c r="BA1305" s="44"/>
      <c r="BB1305" s="45"/>
      <c r="BC1305" s="51"/>
      <c r="BD1305" s="47"/>
    </row>
    <row r="1306" spans="1:56" ht="15.75" customHeight="1" x14ac:dyDescent="0.3">
      <c r="A1306" s="51"/>
      <c r="B1306" s="74"/>
      <c r="C1306" s="51"/>
      <c r="D1306" s="15"/>
      <c r="E1306" s="15"/>
      <c r="F1306" s="15"/>
      <c r="G1306" s="15"/>
      <c r="H1306" s="15"/>
      <c r="I1306" s="15"/>
      <c r="J1306" s="15"/>
      <c r="K1306" s="51"/>
      <c r="L1306" s="47"/>
      <c r="M1306" s="51"/>
      <c r="N1306" s="73"/>
      <c r="O1306" s="14"/>
      <c r="P1306" s="14"/>
      <c r="Q1306" s="13"/>
      <c r="R1306" s="18"/>
      <c r="S1306" s="18"/>
      <c r="T1306" s="46"/>
      <c r="U1306" s="17" t="s">
        <v>537</v>
      </c>
      <c r="V1306" s="34" t="s">
        <v>484</v>
      </c>
      <c r="W1306" s="1">
        <v>129.80000000000001</v>
      </c>
      <c r="X1306" s="1">
        <v>129.80000000000001</v>
      </c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7" t="s">
        <v>484</v>
      </c>
      <c r="AO1306" s="44"/>
      <c r="AP1306" s="44"/>
      <c r="AQ1306" s="44"/>
      <c r="AR1306" s="44"/>
      <c r="AS1306" s="44"/>
      <c r="AT1306" s="44"/>
      <c r="AU1306" s="44"/>
      <c r="AV1306" s="44"/>
      <c r="AW1306" s="44"/>
      <c r="AX1306" s="44"/>
      <c r="AY1306" s="44"/>
      <c r="AZ1306" s="44"/>
      <c r="BA1306" s="44"/>
      <c r="BB1306" s="45"/>
      <c r="BC1306" s="51"/>
      <c r="BD1306" s="47"/>
    </row>
    <row r="1307" spans="1:56" ht="15.75" customHeight="1" x14ac:dyDescent="0.3">
      <c r="A1307" s="51"/>
      <c r="B1307" s="74"/>
      <c r="C1307" s="51"/>
      <c r="D1307" s="15"/>
      <c r="E1307" s="15"/>
      <c r="F1307" s="15"/>
      <c r="G1307" s="15"/>
      <c r="H1307" s="15"/>
      <c r="I1307" s="15"/>
      <c r="J1307" s="15"/>
      <c r="K1307" s="51"/>
      <c r="L1307" s="47"/>
      <c r="M1307" s="51"/>
      <c r="N1307" s="73"/>
      <c r="O1307" s="14"/>
      <c r="P1307" s="14"/>
      <c r="Q1307" s="13"/>
      <c r="R1307" s="18"/>
      <c r="S1307" s="18"/>
      <c r="T1307" s="46" t="s">
        <v>13</v>
      </c>
      <c r="U1307" s="17"/>
      <c r="V1307" s="34"/>
      <c r="W1307" s="1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7"/>
      <c r="AO1307" s="44"/>
      <c r="AP1307" s="44"/>
      <c r="AQ1307" s="44"/>
      <c r="AR1307" s="44"/>
      <c r="AS1307" s="44"/>
      <c r="AT1307" s="44"/>
      <c r="AU1307" s="44"/>
      <c r="AV1307" s="44"/>
      <c r="AW1307" s="44"/>
      <c r="AX1307" s="44"/>
      <c r="AY1307" s="44"/>
      <c r="AZ1307" s="44"/>
      <c r="BA1307" s="44"/>
      <c r="BB1307" s="45"/>
      <c r="BC1307" s="51"/>
      <c r="BD1307" s="47"/>
    </row>
    <row r="1308" spans="1:56" ht="15.75" customHeight="1" x14ac:dyDescent="0.3">
      <c r="A1308" s="51"/>
      <c r="B1308" s="74"/>
      <c r="C1308" s="51"/>
      <c r="D1308" s="15"/>
      <c r="E1308" s="15"/>
      <c r="F1308" s="15"/>
      <c r="G1308" s="15"/>
      <c r="H1308" s="15"/>
      <c r="I1308" s="15"/>
      <c r="J1308" s="15"/>
      <c r="K1308" s="51"/>
      <c r="L1308" s="47"/>
      <c r="M1308" s="51"/>
      <c r="N1308" s="73"/>
      <c r="O1308" s="14"/>
      <c r="P1308" s="14"/>
      <c r="Q1308" s="13"/>
      <c r="R1308" s="18"/>
      <c r="S1308" s="18"/>
      <c r="T1308" s="46"/>
      <c r="U1308" s="17"/>
      <c r="V1308" s="34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7"/>
      <c r="AO1308" s="44"/>
      <c r="AP1308" s="44"/>
      <c r="AQ1308" s="44"/>
      <c r="AR1308" s="44"/>
      <c r="AS1308" s="44"/>
      <c r="AT1308" s="44"/>
      <c r="AU1308" s="44"/>
      <c r="AV1308" s="44"/>
      <c r="AW1308" s="44"/>
      <c r="AX1308" s="44"/>
      <c r="AY1308" s="44"/>
      <c r="AZ1308" s="44"/>
      <c r="BA1308" s="44"/>
      <c r="BB1308" s="45"/>
      <c r="BC1308" s="51"/>
      <c r="BD1308" s="47"/>
    </row>
    <row r="1309" spans="1:56" ht="15.75" customHeight="1" x14ac:dyDescent="0.3">
      <c r="A1309" s="51"/>
      <c r="B1309" s="74"/>
      <c r="C1309" s="51"/>
      <c r="D1309" s="15"/>
      <c r="E1309" s="15"/>
      <c r="F1309" s="15"/>
      <c r="G1309" s="15"/>
      <c r="H1309" s="15"/>
      <c r="I1309" s="15"/>
      <c r="J1309" s="15"/>
      <c r="K1309" s="51"/>
      <c r="L1309" s="47"/>
      <c r="M1309" s="51"/>
      <c r="N1309" s="73"/>
      <c r="O1309" s="14"/>
      <c r="P1309" s="14"/>
      <c r="Q1309" s="13"/>
      <c r="R1309" s="18"/>
      <c r="S1309" s="18"/>
      <c r="T1309" s="46" t="s">
        <v>21</v>
      </c>
      <c r="U1309" s="17"/>
      <c r="V1309" s="34"/>
      <c r="W1309" s="1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7"/>
      <c r="AO1309" s="44"/>
      <c r="AP1309" s="44"/>
      <c r="AQ1309" s="44"/>
      <c r="AR1309" s="44"/>
      <c r="AS1309" s="44"/>
      <c r="AT1309" s="44"/>
      <c r="AU1309" s="44"/>
      <c r="AV1309" s="44"/>
      <c r="AW1309" s="44"/>
      <c r="AX1309" s="44"/>
      <c r="AY1309" s="44"/>
      <c r="AZ1309" s="44"/>
      <c r="BA1309" s="44"/>
      <c r="BB1309" s="45"/>
      <c r="BC1309" s="51"/>
      <c r="BD1309" s="47"/>
    </row>
    <row r="1310" spans="1:56" ht="15.75" customHeight="1" x14ac:dyDescent="0.3">
      <c r="A1310" s="51"/>
      <c r="B1310" s="74"/>
      <c r="C1310" s="51"/>
      <c r="D1310" s="15"/>
      <c r="E1310" s="15"/>
      <c r="F1310" s="15"/>
      <c r="G1310" s="15"/>
      <c r="H1310" s="15"/>
      <c r="I1310" s="15"/>
      <c r="J1310" s="15"/>
      <c r="K1310" s="51"/>
      <c r="L1310" s="47"/>
      <c r="M1310" s="51"/>
      <c r="N1310" s="73"/>
      <c r="O1310" s="14"/>
      <c r="P1310" s="14"/>
      <c r="Q1310" s="13"/>
      <c r="R1310" s="18"/>
      <c r="S1310" s="18"/>
      <c r="T1310" s="46"/>
      <c r="U1310" s="17"/>
      <c r="V1310" s="34"/>
      <c r="W1310" s="1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7"/>
      <c r="AO1310" s="44"/>
      <c r="AP1310" s="44"/>
      <c r="AQ1310" s="44"/>
      <c r="AR1310" s="44"/>
      <c r="AS1310" s="44"/>
      <c r="AT1310" s="44"/>
      <c r="AU1310" s="44"/>
      <c r="AV1310" s="44"/>
      <c r="AW1310" s="44"/>
      <c r="AX1310" s="44"/>
      <c r="AY1310" s="44"/>
      <c r="AZ1310" s="44"/>
      <c r="BA1310" s="44"/>
      <c r="BB1310" s="45"/>
      <c r="BC1310" s="51"/>
      <c r="BD1310" s="47"/>
    </row>
    <row r="1311" spans="1:56" s="29" customFormat="1" ht="132" customHeight="1" x14ac:dyDescent="0.25">
      <c r="A1311" s="15" t="s">
        <v>30</v>
      </c>
      <c r="B1311" s="24">
        <v>33600000</v>
      </c>
      <c r="C1311" s="15" t="s">
        <v>498</v>
      </c>
      <c r="D1311" s="15"/>
      <c r="E1311" s="15"/>
      <c r="F1311" s="15"/>
      <c r="G1311" s="15"/>
      <c r="H1311" s="15"/>
      <c r="I1311" s="15"/>
      <c r="J1311" s="15"/>
      <c r="K1311" s="15" t="s">
        <v>532</v>
      </c>
      <c r="L1311" s="24" t="s">
        <v>514</v>
      </c>
      <c r="M1311" s="15" t="s">
        <v>1092</v>
      </c>
      <c r="N1311" s="30">
        <v>64.8</v>
      </c>
      <c r="O1311" s="15"/>
      <c r="P1311" s="15"/>
      <c r="Q1311" s="15"/>
      <c r="R1311" s="15"/>
      <c r="S1311" s="15"/>
      <c r="T1311" s="15" t="s">
        <v>20</v>
      </c>
      <c r="U1311" s="15">
        <v>442538696</v>
      </c>
      <c r="V1311" s="15" t="s">
        <v>511</v>
      </c>
      <c r="W1311" s="15">
        <v>64.8</v>
      </c>
      <c r="X1311" s="15">
        <v>64.8</v>
      </c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 t="s">
        <v>553</v>
      </c>
      <c r="AO1311" s="15"/>
      <c r="AP1311" s="15"/>
      <c r="AQ1311" s="28">
        <f t="shared" ref="AQ1311:AR1314" si="447">W1311</f>
        <v>64.8</v>
      </c>
      <c r="AR1311" s="26">
        <f t="shared" si="447"/>
        <v>64.8</v>
      </c>
      <c r="AS1311" s="26"/>
      <c r="AT1311" s="26"/>
      <c r="AU1311" s="26"/>
      <c r="AV1311" s="26"/>
      <c r="AW1311" s="26">
        <f t="shared" ref="AW1311:AX1314" si="448">AQ1311</f>
        <v>64.8</v>
      </c>
      <c r="AX1311" s="26">
        <f t="shared" si="448"/>
        <v>64.8</v>
      </c>
      <c r="AY1311" s="28">
        <f>AW1311</f>
        <v>64.8</v>
      </c>
      <c r="AZ1311" s="28">
        <f>AX1311</f>
        <v>64.8</v>
      </c>
      <c r="BA1311" s="15">
        <f>N1311*100/AZ1311</f>
        <v>100</v>
      </c>
      <c r="BB1311" s="15" t="s">
        <v>617</v>
      </c>
      <c r="BC1311" s="15" t="s">
        <v>502</v>
      </c>
      <c r="BD1311" s="24" t="s">
        <v>514</v>
      </c>
    </row>
    <row r="1312" spans="1:56" s="29" customFormat="1" ht="132" customHeight="1" x14ac:dyDescent="0.25">
      <c r="A1312" s="15" t="s">
        <v>30</v>
      </c>
      <c r="B1312" s="24">
        <v>33600000</v>
      </c>
      <c r="C1312" s="15" t="s">
        <v>512</v>
      </c>
      <c r="D1312" s="15"/>
      <c r="E1312" s="15"/>
      <c r="F1312" s="15"/>
      <c r="G1312" s="15"/>
      <c r="H1312" s="15"/>
      <c r="I1312" s="15"/>
      <c r="J1312" s="15"/>
      <c r="K1312" s="15" t="s">
        <v>496</v>
      </c>
      <c r="L1312" s="24" t="s">
        <v>513</v>
      </c>
      <c r="M1312" s="15" t="s">
        <v>1093</v>
      </c>
      <c r="N1312" s="27">
        <v>760</v>
      </c>
      <c r="O1312" s="15"/>
      <c r="P1312" s="15"/>
      <c r="Q1312" s="15"/>
      <c r="R1312" s="15"/>
      <c r="S1312" s="15"/>
      <c r="T1312" s="15" t="s">
        <v>20</v>
      </c>
      <c r="U1312" s="15">
        <v>44290644</v>
      </c>
      <c r="V1312" s="15" t="s">
        <v>495</v>
      </c>
      <c r="W1312" s="28">
        <v>760</v>
      </c>
      <c r="X1312" s="28" t="s">
        <v>931</v>
      </c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15" t="s">
        <v>553</v>
      </c>
      <c r="AO1312" s="15"/>
      <c r="AP1312" s="15"/>
      <c r="AQ1312" s="28">
        <f t="shared" si="447"/>
        <v>760</v>
      </c>
      <c r="AR1312" s="26">
        <f>N1312</f>
        <v>760</v>
      </c>
      <c r="AS1312" s="26"/>
      <c r="AT1312" s="26"/>
      <c r="AU1312" s="26"/>
      <c r="AV1312" s="26"/>
      <c r="AW1312" s="26">
        <f t="shared" si="448"/>
        <v>760</v>
      </c>
      <c r="AX1312" s="26">
        <f t="shared" si="448"/>
        <v>760</v>
      </c>
      <c r="AY1312" s="28">
        <f>AW1312</f>
        <v>760</v>
      </c>
      <c r="AZ1312" s="28">
        <f>AX1312</f>
        <v>760</v>
      </c>
      <c r="BA1312" s="15">
        <f>N1312*100/AZ1312</f>
        <v>100</v>
      </c>
      <c r="BB1312" s="15" t="s">
        <v>617</v>
      </c>
      <c r="BC1312" s="15" t="s">
        <v>502</v>
      </c>
      <c r="BD1312" s="24" t="s">
        <v>513</v>
      </c>
    </row>
    <row r="1313" spans="1:56" s="29" customFormat="1" ht="132" customHeight="1" x14ac:dyDescent="0.25">
      <c r="A1313" s="15" t="s">
        <v>30</v>
      </c>
      <c r="B1313" s="24">
        <v>33600000</v>
      </c>
      <c r="C1313" s="15" t="s">
        <v>382</v>
      </c>
      <c r="D1313" s="15"/>
      <c r="E1313" s="15"/>
      <c r="F1313" s="15"/>
      <c r="G1313" s="15"/>
      <c r="H1313" s="15"/>
      <c r="I1313" s="15"/>
      <c r="J1313" s="15"/>
      <c r="K1313" s="15" t="s">
        <v>542</v>
      </c>
      <c r="L1313" s="24" t="s">
        <v>560</v>
      </c>
      <c r="M1313" s="15" t="s">
        <v>1094</v>
      </c>
      <c r="N1313" s="27">
        <v>1585.36</v>
      </c>
      <c r="O1313" s="15"/>
      <c r="P1313" s="15"/>
      <c r="Q1313" s="15"/>
      <c r="R1313" s="15"/>
      <c r="S1313" s="15"/>
      <c r="T1313" s="15" t="s">
        <v>20</v>
      </c>
      <c r="U1313" s="15">
        <v>444244380</v>
      </c>
      <c r="V1313" s="15" t="s">
        <v>542</v>
      </c>
      <c r="W1313" s="15">
        <v>1585.36</v>
      </c>
      <c r="X1313" s="15">
        <v>1835.36</v>
      </c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 t="s">
        <v>578</v>
      </c>
      <c r="AO1313" s="15"/>
      <c r="AP1313" s="15"/>
      <c r="AQ1313" s="15">
        <f t="shared" si="447"/>
        <v>1585.36</v>
      </c>
      <c r="AR1313" s="26">
        <f t="shared" si="447"/>
        <v>1835.36</v>
      </c>
      <c r="AS1313" s="26"/>
      <c r="AT1313" s="26"/>
      <c r="AU1313" s="26"/>
      <c r="AV1313" s="26"/>
      <c r="AW1313" s="26">
        <f t="shared" si="448"/>
        <v>1585.36</v>
      </c>
      <c r="AX1313" s="26">
        <f t="shared" si="448"/>
        <v>1835.36</v>
      </c>
      <c r="AY1313" s="15">
        <f>N1313-AQ1313</f>
        <v>0</v>
      </c>
      <c r="AZ1313" s="15">
        <f>N1313-X1313</f>
        <v>-250</v>
      </c>
      <c r="BA1313" s="15">
        <f>N1313*100/N1313</f>
        <v>100</v>
      </c>
      <c r="BB1313" s="15"/>
      <c r="BC1313" s="15" t="s">
        <v>516</v>
      </c>
      <c r="BD1313" s="24" t="s">
        <v>560</v>
      </c>
    </row>
    <row r="1314" spans="1:56" s="29" customFormat="1" ht="132" customHeight="1" x14ac:dyDescent="0.25">
      <c r="A1314" s="15" t="s">
        <v>30</v>
      </c>
      <c r="B1314" s="24">
        <v>33600000</v>
      </c>
      <c r="C1314" s="15" t="s">
        <v>382</v>
      </c>
      <c r="D1314" s="15"/>
      <c r="E1314" s="15"/>
      <c r="F1314" s="15"/>
      <c r="G1314" s="15"/>
      <c r="H1314" s="15"/>
      <c r="I1314" s="15"/>
      <c r="J1314" s="15"/>
      <c r="K1314" s="15" t="s">
        <v>553</v>
      </c>
      <c r="L1314" s="24" t="s">
        <v>613</v>
      </c>
      <c r="M1314" s="15" t="s">
        <v>1095</v>
      </c>
      <c r="N1314" s="27">
        <v>3545.37</v>
      </c>
      <c r="O1314" s="15"/>
      <c r="P1314" s="15"/>
      <c r="Q1314" s="15"/>
      <c r="R1314" s="15"/>
      <c r="S1314" s="15"/>
      <c r="T1314" s="14" t="s">
        <v>20</v>
      </c>
      <c r="U1314" s="17" t="s">
        <v>646</v>
      </c>
      <c r="V1314" s="17" t="s">
        <v>553</v>
      </c>
      <c r="W1314" s="12">
        <v>3545.37</v>
      </c>
      <c r="X1314" s="12">
        <v>3545.37</v>
      </c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7" t="s">
        <v>632</v>
      </c>
      <c r="AO1314" s="15"/>
      <c r="AP1314" s="15"/>
      <c r="AQ1314" s="15">
        <f t="shared" si="447"/>
        <v>3545.37</v>
      </c>
      <c r="AR1314" s="26">
        <f t="shared" si="447"/>
        <v>3545.37</v>
      </c>
      <c r="AS1314" s="26"/>
      <c r="AT1314" s="26"/>
      <c r="AU1314" s="26"/>
      <c r="AV1314" s="26"/>
      <c r="AW1314" s="26">
        <f t="shared" si="448"/>
        <v>3545.37</v>
      </c>
      <c r="AX1314" s="26">
        <f t="shared" si="448"/>
        <v>3545.37</v>
      </c>
      <c r="AY1314" s="15">
        <f>N1314-AQ1314</f>
        <v>0</v>
      </c>
      <c r="AZ1314" s="15">
        <f>N1314-X1314</f>
        <v>0</v>
      </c>
      <c r="BA1314" s="15">
        <f>N1314*100/N1314</f>
        <v>100</v>
      </c>
      <c r="BB1314" s="13" t="s">
        <v>617</v>
      </c>
      <c r="BC1314" s="15" t="s">
        <v>529</v>
      </c>
      <c r="BD1314" s="24" t="s">
        <v>613</v>
      </c>
    </row>
    <row r="1315" spans="1:56" s="29" customFormat="1" ht="132" customHeight="1" x14ac:dyDescent="0.25">
      <c r="A1315" s="15" t="s">
        <v>30</v>
      </c>
      <c r="B1315" s="24">
        <v>33600000</v>
      </c>
      <c r="C1315" s="15" t="s">
        <v>382</v>
      </c>
      <c r="D1315" s="15"/>
      <c r="E1315" s="15"/>
      <c r="F1315" s="15"/>
      <c r="G1315" s="15"/>
      <c r="H1315" s="15"/>
      <c r="I1315" s="15"/>
      <c r="J1315" s="15"/>
      <c r="K1315" s="15" t="s">
        <v>553</v>
      </c>
      <c r="L1315" s="24" t="s">
        <v>1072</v>
      </c>
      <c r="M1315" s="15" t="s">
        <v>1096</v>
      </c>
      <c r="N1315" s="27">
        <v>666.1</v>
      </c>
      <c r="O1315" s="15"/>
      <c r="P1315" s="15"/>
      <c r="Q1315" s="15"/>
      <c r="R1315" s="15"/>
      <c r="S1315" s="15"/>
      <c r="T1315" s="15" t="s">
        <v>20</v>
      </c>
      <c r="U1315" s="15">
        <v>445036007</v>
      </c>
      <c r="V1315" s="15" t="s">
        <v>573</v>
      </c>
      <c r="W1315" s="15">
        <v>666.1</v>
      </c>
      <c r="X1315" s="15">
        <v>666.1</v>
      </c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 t="s">
        <v>578</v>
      </c>
      <c r="AO1315" s="15"/>
      <c r="AP1315" s="15"/>
      <c r="AQ1315" s="15"/>
      <c r="AR1315" s="26">
        <f>N1315</f>
        <v>666.1</v>
      </c>
      <c r="AS1315" s="26"/>
      <c r="AT1315" s="26"/>
      <c r="AU1315" s="26"/>
      <c r="AV1315" s="26"/>
      <c r="AW1315" s="26"/>
      <c r="AX1315" s="26">
        <f>AR1315</f>
        <v>666.1</v>
      </c>
      <c r="AY1315" s="15"/>
      <c r="AZ1315" s="15"/>
      <c r="BA1315" s="15"/>
      <c r="BB1315" s="15"/>
      <c r="BC1315" s="15" t="s">
        <v>530</v>
      </c>
      <c r="BD1315" s="24" t="s">
        <v>1072</v>
      </c>
    </row>
    <row r="1316" spans="1:56" s="29" customFormat="1" ht="132" customHeight="1" x14ac:dyDescent="0.25">
      <c r="A1316" s="15" t="s">
        <v>30</v>
      </c>
      <c r="B1316" s="24">
        <v>33600000</v>
      </c>
      <c r="C1316" s="15" t="s">
        <v>551</v>
      </c>
      <c r="D1316" s="15"/>
      <c r="E1316" s="15"/>
      <c r="F1316" s="15"/>
      <c r="G1316" s="15"/>
      <c r="H1316" s="15"/>
      <c r="I1316" s="15"/>
      <c r="J1316" s="15"/>
      <c r="K1316" s="15" t="s">
        <v>1073</v>
      </c>
      <c r="L1316" s="24" t="s">
        <v>1087</v>
      </c>
      <c r="M1316" s="15" t="s">
        <v>1097</v>
      </c>
      <c r="N1316" s="27">
        <v>550</v>
      </c>
      <c r="O1316" s="15"/>
      <c r="P1316" s="15"/>
      <c r="Q1316" s="15"/>
      <c r="R1316" s="15"/>
      <c r="S1316" s="15"/>
      <c r="T1316" s="15" t="s">
        <v>20</v>
      </c>
      <c r="U1316" s="15">
        <v>444536235</v>
      </c>
      <c r="V1316" s="15" t="s">
        <v>570</v>
      </c>
      <c r="W1316" s="28">
        <v>550</v>
      </c>
      <c r="X1316" s="28">
        <v>550</v>
      </c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15" t="s">
        <v>578</v>
      </c>
      <c r="AO1316" s="15"/>
      <c r="AP1316" s="15"/>
      <c r="AQ1316" s="15"/>
      <c r="AR1316" s="26">
        <v>550</v>
      </c>
      <c r="AS1316" s="26"/>
      <c r="AT1316" s="26"/>
      <c r="AU1316" s="26"/>
      <c r="AV1316" s="26"/>
      <c r="AW1316" s="26"/>
      <c r="AX1316" s="26">
        <v>550</v>
      </c>
      <c r="AY1316" s="15"/>
      <c r="AZ1316" s="15"/>
      <c r="BA1316" s="15"/>
      <c r="BB1316" s="15"/>
      <c r="BC1316" s="15" t="s">
        <v>574</v>
      </c>
      <c r="BD1316" s="24" t="s">
        <v>1087</v>
      </c>
    </row>
    <row r="1317" spans="1:56" s="29" customFormat="1" ht="132" customHeight="1" x14ac:dyDescent="0.25">
      <c r="A1317" s="15" t="s">
        <v>30</v>
      </c>
      <c r="B1317" s="24">
        <v>85145000</v>
      </c>
      <c r="C1317" s="15" t="s">
        <v>206</v>
      </c>
      <c r="D1317" s="15"/>
      <c r="E1317" s="15"/>
      <c r="F1317" s="15"/>
      <c r="G1317" s="15"/>
      <c r="H1317" s="15"/>
      <c r="I1317" s="15"/>
      <c r="J1317" s="15"/>
      <c r="K1317" s="15" t="s">
        <v>1073</v>
      </c>
      <c r="L1317" s="24" t="s">
        <v>612</v>
      </c>
      <c r="M1317" s="15" t="s">
        <v>1098</v>
      </c>
      <c r="N1317" s="27">
        <v>87</v>
      </c>
      <c r="O1317" s="15"/>
      <c r="P1317" s="15"/>
      <c r="Q1317" s="15"/>
      <c r="R1317" s="15"/>
      <c r="S1317" s="15"/>
      <c r="T1317" s="15" t="s">
        <v>20</v>
      </c>
      <c r="U1317" s="15" t="s">
        <v>431</v>
      </c>
      <c r="V1317" s="15" t="s">
        <v>570</v>
      </c>
      <c r="W1317" s="28">
        <v>87</v>
      </c>
      <c r="X1317" s="28">
        <v>87</v>
      </c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15" t="s">
        <v>701</v>
      </c>
      <c r="AO1317" s="15"/>
      <c r="AP1317" s="15"/>
      <c r="AQ1317" s="15">
        <f t="shared" ref="AQ1317" si="449">W1317</f>
        <v>87</v>
      </c>
      <c r="AR1317" s="26">
        <f>X1317</f>
        <v>87</v>
      </c>
      <c r="AS1317" s="26"/>
      <c r="AT1317" s="26"/>
      <c r="AU1317" s="26"/>
      <c r="AV1317" s="26"/>
      <c r="AW1317" s="26">
        <f t="shared" ref="AW1317" si="450">AQ1317</f>
        <v>87</v>
      </c>
      <c r="AX1317" s="26">
        <f>AR1317</f>
        <v>87</v>
      </c>
      <c r="AY1317" s="15">
        <f>N1317-AQ1317</f>
        <v>0</v>
      </c>
      <c r="AZ1317" s="15">
        <f>N1317-X1317</f>
        <v>0</v>
      </c>
      <c r="BA1317" s="15">
        <f>N1317*100/N1317</f>
        <v>100</v>
      </c>
      <c r="BB1317" s="13" t="s">
        <v>617</v>
      </c>
      <c r="BC1317" s="15" t="s">
        <v>571</v>
      </c>
      <c r="BD1317" s="24" t="s">
        <v>612</v>
      </c>
    </row>
    <row r="1318" spans="1:56" s="29" customFormat="1" ht="132" customHeight="1" x14ac:dyDescent="0.25">
      <c r="A1318" s="15" t="s">
        <v>30</v>
      </c>
      <c r="B1318" s="24">
        <v>33600000</v>
      </c>
      <c r="C1318" s="15" t="s">
        <v>176</v>
      </c>
      <c r="D1318" s="15"/>
      <c r="E1318" s="15"/>
      <c r="F1318" s="15"/>
      <c r="G1318" s="15"/>
      <c r="H1318" s="15"/>
      <c r="I1318" s="15"/>
      <c r="J1318" s="15"/>
      <c r="K1318" s="15" t="s">
        <v>553</v>
      </c>
      <c r="L1318" s="24" t="s">
        <v>575</v>
      </c>
      <c r="M1318" s="15" t="s">
        <v>1099</v>
      </c>
      <c r="N1318" s="27">
        <v>3600</v>
      </c>
      <c r="O1318" s="15"/>
      <c r="P1318" s="15"/>
      <c r="Q1318" s="15"/>
      <c r="R1318" s="15"/>
      <c r="S1318" s="15"/>
      <c r="T1318" s="15" t="s">
        <v>20</v>
      </c>
      <c r="U1318" s="15">
        <v>445056288</v>
      </c>
      <c r="V1318" s="15" t="s">
        <v>573</v>
      </c>
      <c r="W1318" s="28">
        <v>3600</v>
      </c>
      <c r="X1318" s="28">
        <v>3600</v>
      </c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15" t="s">
        <v>578</v>
      </c>
      <c r="AO1318" s="15"/>
      <c r="AP1318" s="15"/>
      <c r="AQ1318" s="15"/>
      <c r="AR1318" s="26">
        <f>N1318</f>
        <v>3600</v>
      </c>
      <c r="AS1318" s="26"/>
      <c r="AT1318" s="26"/>
      <c r="AU1318" s="26"/>
      <c r="AV1318" s="26"/>
      <c r="AW1318" s="26"/>
      <c r="AX1318" s="26">
        <f>AR1318</f>
        <v>3600</v>
      </c>
      <c r="AY1318" s="15"/>
      <c r="AZ1318" s="15"/>
      <c r="BA1318" s="15"/>
      <c r="BB1318" s="15"/>
      <c r="BC1318" s="15" t="s">
        <v>574</v>
      </c>
      <c r="BD1318" s="24" t="s">
        <v>575</v>
      </c>
    </row>
    <row r="1319" spans="1:56" s="29" customFormat="1" ht="132" customHeight="1" x14ac:dyDescent="0.25">
      <c r="A1319" s="15" t="s">
        <v>30</v>
      </c>
      <c r="B1319" s="24">
        <v>33100000</v>
      </c>
      <c r="C1319" s="15" t="s">
        <v>565</v>
      </c>
      <c r="D1319" s="15"/>
      <c r="E1319" s="15"/>
      <c r="F1319" s="15"/>
      <c r="G1319" s="15"/>
      <c r="H1319" s="15"/>
      <c r="I1319" s="15"/>
      <c r="J1319" s="15"/>
      <c r="K1319" s="15" t="s">
        <v>566</v>
      </c>
      <c r="L1319" s="24" t="s">
        <v>776</v>
      </c>
      <c r="M1319" s="15" t="s">
        <v>1100</v>
      </c>
      <c r="N1319" s="27">
        <v>228.35</v>
      </c>
      <c r="O1319" s="15"/>
      <c r="P1319" s="15"/>
      <c r="Q1319" s="15"/>
      <c r="R1319" s="15"/>
      <c r="S1319" s="15"/>
      <c r="T1319" s="14" t="s">
        <v>20</v>
      </c>
      <c r="U1319" s="17" t="s">
        <v>725</v>
      </c>
      <c r="V1319" s="17" t="s">
        <v>553</v>
      </c>
      <c r="W1319" s="12">
        <v>228.35</v>
      </c>
      <c r="X1319" s="12">
        <v>228.35</v>
      </c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7" t="s">
        <v>632</v>
      </c>
      <c r="AO1319" s="15"/>
      <c r="AP1319" s="15"/>
      <c r="AQ1319" s="15">
        <f t="shared" ref="AQ1319" si="451">W1319</f>
        <v>228.35</v>
      </c>
      <c r="AR1319" s="26">
        <f t="shared" ref="AR1319" si="452">X1319</f>
        <v>228.35</v>
      </c>
      <c r="AS1319" s="26"/>
      <c r="AT1319" s="26"/>
      <c r="AU1319" s="26"/>
      <c r="AV1319" s="26"/>
      <c r="AW1319" s="26">
        <f t="shared" ref="AW1319" si="453">AQ1319</f>
        <v>228.35</v>
      </c>
      <c r="AX1319" s="26">
        <f t="shared" ref="AX1319" si="454">AR1319</f>
        <v>228.35</v>
      </c>
      <c r="AY1319" s="15">
        <f>N1319-AQ1319</f>
        <v>0</v>
      </c>
      <c r="AZ1319" s="15">
        <f>N1319-X1319</f>
        <v>0</v>
      </c>
      <c r="BA1319" s="15">
        <f>N1319*100/N1319</f>
        <v>100</v>
      </c>
      <c r="BB1319" s="13" t="s">
        <v>617</v>
      </c>
      <c r="BC1319" s="15" t="s">
        <v>564</v>
      </c>
      <c r="BD1319" s="24" t="s">
        <v>776</v>
      </c>
    </row>
    <row r="1320" spans="1:56" s="29" customFormat="1" ht="132" customHeight="1" x14ac:dyDescent="0.25">
      <c r="A1320" s="15" t="s">
        <v>30</v>
      </c>
      <c r="B1320" s="24">
        <v>33600000</v>
      </c>
      <c r="C1320" s="15" t="s">
        <v>569</v>
      </c>
      <c r="D1320" s="15"/>
      <c r="E1320" s="15"/>
      <c r="F1320" s="15"/>
      <c r="G1320" s="15"/>
      <c r="H1320" s="15"/>
      <c r="I1320" s="15"/>
      <c r="J1320" s="15"/>
      <c r="K1320" s="15" t="s">
        <v>557</v>
      </c>
      <c r="L1320" s="24" t="s">
        <v>568</v>
      </c>
      <c r="M1320" s="15" t="s">
        <v>1101</v>
      </c>
      <c r="N1320" s="27">
        <v>39.92</v>
      </c>
      <c r="O1320" s="15"/>
      <c r="P1320" s="15"/>
      <c r="Q1320" s="15"/>
      <c r="R1320" s="15"/>
      <c r="S1320" s="15"/>
      <c r="T1320" s="14" t="s">
        <v>20</v>
      </c>
      <c r="U1320" s="17" t="s">
        <v>647</v>
      </c>
      <c r="V1320" s="17" t="s">
        <v>566</v>
      </c>
      <c r="W1320" s="12">
        <v>39.92</v>
      </c>
      <c r="X1320" s="12">
        <v>39.92</v>
      </c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7" t="s">
        <v>632</v>
      </c>
      <c r="AO1320" s="15"/>
      <c r="AP1320" s="15"/>
      <c r="AQ1320" s="15">
        <f t="shared" ref="AQ1320" si="455">W1320</f>
        <v>39.92</v>
      </c>
      <c r="AR1320" s="26">
        <f t="shared" ref="AR1320" si="456">X1320</f>
        <v>39.92</v>
      </c>
      <c r="AS1320" s="26"/>
      <c r="AT1320" s="26"/>
      <c r="AU1320" s="26"/>
      <c r="AV1320" s="26"/>
      <c r="AW1320" s="26">
        <f t="shared" ref="AW1320" si="457">AQ1320</f>
        <v>39.92</v>
      </c>
      <c r="AX1320" s="26">
        <f t="shared" ref="AX1320" si="458">AR1320</f>
        <v>39.92</v>
      </c>
      <c r="AY1320" s="15">
        <f>N1320-AQ1320</f>
        <v>0</v>
      </c>
      <c r="AZ1320" s="15">
        <f>N1320-X1320</f>
        <v>0</v>
      </c>
      <c r="BA1320" s="15">
        <f>N1320*100/N1320</f>
        <v>100</v>
      </c>
      <c r="BB1320" s="13" t="s">
        <v>617</v>
      </c>
      <c r="BC1320" s="15" t="s">
        <v>567</v>
      </c>
      <c r="BD1320" s="24" t="s">
        <v>568</v>
      </c>
    </row>
    <row r="1321" spans="1:56" s="29" customFormat="1" ht="132" customHeight="1" x14ac:dyDescent="0.25">
      <c r="A1321" s="15" t="s">
        <v>30</v>
      </c>
      <c r="B1321" s="24">
        <v>33600000</v>
      </c>
      <c r="C1321" s="15" t="s">
        <v>89</v>
      </c>
      <c r="D1321" s="15"/>
      <c r="E1321" s="15"/>
      <c r="F1321" s="15"/>
      <c r="G1321" s="15"/>
      <c r="H1321" s="15"/>
      <c r="I1321" s="15"/>
      <c r="J1321" s="15"/>
      <c r="K1321" s="15" t="s">
        <v>681</v>
      </c>
      <c r="L1321" s="24" t="s">
        <v>572</v>
      </c>
      <c r="M1321" s="15" t="s">
        <v>1102</v>
      </c>
      <c r="N1321" s="27">
        <v>228</v>
      </c>
      <c r="O1321" s="15"/>
      <c r="P1321" s="15"/>
      <c r="Q1321" s="15"/>
      <c r="R1321" s="15"/>
      <c r="S1321" s="15"/>
      <c r="T1321" s="14" t="s">
        <v>20</v>
      </c>
      <c r="U1321" s="17" t="s">
        <v>720</v>
      </c>
      <c r="V1321" s="17" t="s">
        <v>602</v>
      </c>
      <c r="W1321" s="12">
        <v>228</v>
      </c>
      <c r="X1321" s="12">
        <v>228</v>
      </c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7" t="s">
        <v>632</v>
      </c>
      <c r="AO1321" s="15"/>
      <c r="AP1321" s="15"/>
      <c r="AQ1321" s="15">
        <f t="shared" ref="AQ1321" si="459">W1321</f>
        <v>228</v>
      </c>
      <c r="AR1321" s="26">
        <f t="shared" ref="AR1321" si="460">X1321</f>
        <v>228</v>
      </c>
      <c r="AS1321" s="26"/>
      <c r="AT1321" s="26"/>
      <c r="AU1321" s="26"/>
      <c r="AV1321" s="26"/>
      <c r="AW1321" s="26">
        <f t="shared" ref="AW1321" si="461">AQ1321</f>
        <v>228</v>
      </c>
      <c r="AX1321" s="26">
        <f t="shared" ref="AX1321" si="462">AR1321</f>
        <v>228</v>
      </c>
      <c r="AY1321" s="15">
        <f>N1321-AQ1321</f>
        <v>0</v>
      </c>
      <c r="AZ1321" s="15">
        <f>N1321-X1321</f>
        <v>0</v>
      </c>
      <c r="BA1321" s="15">
        <f>N1321*100/N1321</f>
        <v>100</v>
      </c>
      <c r="BB1321" s="13" t="s">
        <v>617</v>
      </c>
      <c r="BC1321" s="15" t="s">
        <v>530</v>
      </c>
      <c r="BD1321" s="24" t="s">
        <v>572</v>
      </c>
    </row>
    <row r="1322" spans="1:56" s="29" customFormat="1" ht="132" customHeight="1" x14ac:dyDescent="0.25">
      <c r="A1322" s="15" t="s">
        <v>30</v>
      </c>
      <c r="B1322" s="24">
        <v>33600000</v>
      </c>
      <c r="C1322" s="15" t="s">
        <v>321</v>
      </c>
      <c r="D1322" s="15"/>
      <c r="E1322" s="15"/>
      <c r="F1322" s="15"/>
      <c r="G1322" s="15"/>
      <c r="H1322" s="15"/>
      <c r="I1322" s="15"/>
      <c r="J1322" s="15"/>
      <c r="K1322" s="15" t="s">
        <v>600</v>
      </c>
      <c r="L1322" s="24" t="s">
        <v>611</v>
      </c>
      <c r="M1322" s="15" t="s">
        <v>1103</v>
      </c>
      <c r="N1322" s="27">
        <v>398.5</v>
      </c>
      <c r="O1322" s="15"/>
      <c r="P1322" s="15"/>
      <c r="Q1322" s="15"/>
      <c r="R1322" s="15"/>
      <c r="S1322" s="15"/>
      <c r="T1322" s="14" t="s">
        <v>20</v>
      </c>
      <c r="U1322" s="17" t="s">
        <v>720</v>
      </c>
      <c r="V1322" s="17" t="s">
        <v>578</v>
      </c>
      <c r="W1322" s="12">
        <v>398.5</v>
      </c>
      <c r="X1322" s="12">
        <v>398.5</v>
      </c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7" t="s">
        <v>632</v>
      </c>
      <c r="AO1322" s="15"/>
      <c r="AP1322" s="15"/>
      <c r="AQ1322" s="15">
        <f t="shared" ref="AQ1322" si="463">W1322</f>
        <v>398.5</v>
      </c>
      <c r="AR1322" s="26">
        <f t="shared" ref="AR1322" si="464">X1322</f>
        <v>398.5</v>
      </c>
      <c r="AS1322" s="26"/>
      <c r="AT1322" s="26"/>
      <c r="AU1322" s="26"/>
      <c r="AV1322" s="26"/>
      <c r="AW1322" s="26">
        <f t="shared" ref="AW1322" si="465">AQ1322</f>
        <v>398.5</v>
      </c>
      <c r="AX1322" s="26">
        <f t="shared" ref="AX1322" si="466">AR1322</f>
        <v>398.5</v>
      </c>
      <c r="AY1322" s="15">
        <f>N1322-AQ1322</f>
        <v>0</v>
      </c>
      <c r="AZ1322" s="15">
        <f>N1322-X1322</f>
        <v>0</v>
      </c>
      <c r="BA1322" s="15">
        <f>N1322*100/N1322</f>
        <v>100</v>
      </c>
      <c r="BB1322" s="13" t="s">
        <v>617</v>
      </c>
      <c r="BC1322" s="15" t="s">
        <v>529</v>
      </c>
      <c r="BD1322" s="24" t="s">
        <v>611</v>
      </c>
    </row>
    <row r="1323" spans="1:56" s="29" customFormat="1" ht="132" customHeight="1" x14ac:dyDescent="0.25">
      <c r="A1323" s="15" t="s">
        <v>30</v>
      </c>
      <c r="B1323" s="24">
        <v>42400000</v>
      </c>
      <c r="C1323" s="15" t="s">
        <v>732</v>
      </c>
      <c r="D1323" s="15"/>
      <c r="E1323" s="15"/>
      <c r="F1323" s="15"/>
      <c r="G1323" s="15"/>
      <c r="H1323" s="15"/>
      <c r="I1323" s="15"/>
      <c r="J1323" s="15"/>
      <c r="K1323" s="15" t="s">
        <v>1074</v>
      </c>
      <c r="L1323" s="24" t="s">
        <v>616</v>
      </c>
      <c r="M1323" s="15" t="s">
        <v>1104</v>
      </c>
      <c r="N1323" s="27">
        <v>1605</v>
      </c>
      <c r="O1323" s="15"/>
      <c r="P1323" s="15"/>
      <c r="Q1323" s="15"/>
      <c r="R1323" s="15"/>
      <c r="S1323" s="15"/>
      <c r="T1323" s="14" t="s">
        <v>20</v>
      </c>
      <c r="U1323" s="17" t="s">
        <v>730</v>
      </c>
      <c r="V1323" s="17" t="s">
        <v>600</v>
      </c>
      <c r="W1323" s="12">
        <v>1605</v>
      </c>
      <c r="X1323" s="12">
        <v>1605</v>
      </c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7" t="s">
        <v>666</v>
      </c>
      <c r="AO1323" s="15"/>
      <c r="AP1323" s="15"/>
      <c r="AQ1323" s="15">
        <f t="shared" ref="AQ1323" si="467">W1323</f>
        <v>1605</v>
      </c>
      <c r="AR1323" s="26">
        <f t="shared" ref="AR1323" si="468">X1323</f>
        <v>1605</v>
      </c>
      <c r="AS1323" s="26"/>
      <c r="AT1323" s="26"/>
      <c r="AU1323" s="26"/>
      <c r="AV1323" s="26"/>
      <c r="AW1323" s="26">
        <f t="shared" ref="AW1323" si="469">AQ1323</f>
        <v>1605</v>
      </c>
      <c r="AX1323" s="26">
        <f t="shared" ref="AX1323" si="470">AR1323</f>
        <v>1605</v>
      </c>
      <c r="AY1323" s="15">
        <f>N1323-AQ1323</f>
        <v>0</v>
      </c>
      <c r="AZ1323" s="15">
        <f>N1323-X1323</f>
        <v>0</v>
      </c>
      <c r="BA1323" s="15">
        <f>N1323*100/N1323</f>
        <v>100</v>
      </c>
      <c r="BB1323" s="13" t="s">
        <v>617</v>
      </c>
      <c r="BC1323" s="15" t="s">
        <v>731</v>
      </c>
      <c r="BD1323" s="24" t="s">
        <v>616</v>
      </c>
    </row>
    <row r="1324" spans="1:56" s="29" customFormat="1" ht="124.5" customHeight="1" x14ac:dyDescent="0.25">
      <c r="A1324" s="51" t="s">
        <v>30</v>
      </c>
      <c r="B1324" s="47">
        <v>33600000</v>
      </c>
      <c r="C1324" s="51" t="s">
        <v>382</v>
      </c>
      <c r="D1324" s="15"/>
      <c r="E1324" s="15"/>
      <c r="F1324" s="15"/>
      <c r="G1324" s="15"/>
      <c r="H1324" s="15"/>
      <c r="I1324" s="15"/>
      <c r="J1324" s="15"/>
      <c r="K1324" s="51" t="s">
        <v>1075</v>
      </c>
      <c r="L1324" s="47" t="s">
        <v>738</v>
      </c>
      <c r="M1324" s="51" t="s">
        <v>1105</v>
      </c>
      <c r="N1324" s="71">
        <v>1111.8900000000001</v>
      </c>
      <c r="O1324" s="15"/>
      <c r="P1324" s="15"/>
      <c r="Q1324" s="15"/>
      <c r="R1324" s="15"/>
      <c r="S1324" s="15"/>
      <c r="T1324" s="51" t="s">
        <v>11</v>
      </c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44">
        <f t="shared" ref="AO1324" si="471">SUM(W1324:W1325)</f>
        <v>0</v>
      </c>
      <c r="AP1324" s="44">
        <f t="shared" ref="AP1324" si="472">SUM(X1324:X1325)</f>
        <v>0</v>
      </c>
      <c r="AQ1324" s="44">
        <f t="shared" ref="AQ1324" si="473">SUM(W1326:W1328)</f>
        <v>1111.8899999999999</v>
      </c>
      <c r="AR1324" s="44">
        <f t="shared" ref="AR1324" si="474">SUM(X1326:X1328)</f>
        <v>1111.8899999999999</v>
      </c>
      <c r="AS1324" s="44">
        <f t="shared" ref="AS1324" si="475">SUM(W1329:W1330)</f>
        <v>0</v>
      </c>
      <c r="AT1324" s="44">
        <f t="shared" ref="AT1324" si="476">SUM(X1329:X1330)</f>
        <v>0</v>
      </c>
      <c r="AU1324" s="44">
        <f t="shared" ref="AU1324" si="477">SUM(W1331:W1332)</f>
        <v>0</v>
      </c>
      <c r="AV1324" s="44">
        <f t="shared" ref="AV1324" si="478">SUM(X1331:X1332)</f>
        <v>0</v>
      </c>
      <c r="AW1324" s="44">
        <f t="shared" ref="AW1324" si="479">AO1324+AQ1324+AS1324+AU1324</f>
        <v>1111.8899999999999</v>
      </c>
      <c r="AX1324" s="44">
        <f t="shared" ref="AX1324" si="480">AP1324+AR1324+AT1324+AV1324</f>
        <v>1111.8899999999999</v>
      </c>
      <c r="AY1324" s="44">
        <f>N1324-AW1324</f>
        <v>0</v>
      </c>
      <c r="AZ1324" s="44">
        <f>N1324-AX1324</f>
        <v>0</v>
      </c>
      <c r="BA1324" s="44">
        <f>AW1324*100/N1324</f>
        <v>99.999999999999972</v>
      </c>
      <c r="BB1324" s="45" t="s">
        <v>617</v>
      </c>
      <c r="BC1324" s="51" t="s">
        <v>516</v>
      </c>
      <c r="BD1324" s="47" t="s">
        <v>738</v>
      </c>
    </row>
    <row r="1325" spans="1:56" s="29" customFormat="1" ht="18" customHeight="1" x14ac:dyDescent="0.25">
      <c r="A1325" s="51"/>
      <c r="B1325" s="47"/>
      <c r="C1325" s="51"/>
      <c r="D1325" s="15"/>
      <c r="E1325" s="15"/>
      <c r="F1325" s="15"/>
      <c r="G1325" s="15"/>
      <c r="H1325" s="15"/>
      <c r="I1325" s="15"/>
      <c r="J1325" s="15"/>
      <c r="K1325" s="51"/>
      <c r="L1325" s="47"/>
      <c r="M1325" s="51"/>
      <c r="N1325" s="71"/>
      <c r="O1325" s="15"/>
      <c r="P1325" s="15"/>
      <c r="Q1325" s="15"/>
      <c r="R1325" s="15"/>
      <c r="S1325" s="15"/>
      <c r="T1325" s="51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44"/>
      <c r="AP1325" s="44"/>
      <c r="AQ1325" s="44"/>
      <c r="AR1325" s="44"/>
      <c r="AS1325" s="44"/>
      <c r="AT1325" s="44"/>
      <c r="AU1325" s="44"/>
      <c r="AV1325" s="44"/>
      <c r="AW1325" s="44"/>
      <c r="AX1325" s="44"/>
      <c r="AY1325" s="44"/>
      <c r="AZ1325" s="44"/>
      <c r="BA1325" s="44"/>
      <c r="BB1325" s="45"/>
      <c r="BC1325" s="51"/>
      <c r="BD1325" s="47"/>
    </row>
    <row r="1326" spans="1:56" ht="15.75" customHeight="1" x14ac:dyDescent="0.3">
      <c r="A1326" s="51"/>
      <c r="B1326" s="47"/>
      <c r="C1326" s="51"/>
      <c r="D1326" s="15"/>
      <c r="E1326" s="15"/>
      <c r="F1326" s="15"/>
      <c r="G1326" s="15"/>
      <c r="H1326" s="15"/>
      <c r="I1326" s="15"/>
      <c r="J1326" s="15"/>
      <c r="K1326" s="51"/>
      <c r="L1326" s="47"/>
      <c r="M1326" s="51"/>
      <c r="N1326" s="71"/>
      <c r="O1326" s="14"/>
      <c r="P1326" s="14"/>
      <c r="Q1326" s="13"/>
      <c r="R1326" s="18"/>
      <c r="S1326" s="18"/>
      <c r="T1326" s="46" t="s">
        <v>737</v>
      </c>
      <c r="U1326" s="17" t="s">
        <v>734</v>
      </c>
      <c r="V1326" s="34" t="s">
        <v>142</v>
      </c>
      <c r="W1326" s="1">
        <v>119</v>
      </c>
      <c r="X1326" s="1">
        <v>119</v>
      </c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7" t="s">
        <v>694</v>
      </c>
      <c r="AO1326" s="44"/>
      <c r="AP1326" s="44"/>
      <c r="AQ1326" s="44"/>
      <c r="AR1326" s="44"/>
      <c r="AS1326" s="44"/>
      <c r="AT1326" s="44"/>
      <c r="AU1326" s="44"/>
      <c r="AV1326" s="44"/>
      <c r="AW1326" s="44"/>
      <c r="AX1326" s="44"/>
      <c r="AY1326" s="44"/>
      <c r="AZ1326" s="44"/>
      <c r="BA1326" s="44"/>
      <c r="BB1326" s="45"/>
      <c r="BC1326" s="51"/>
      <c r="BD1326" s="47"/>
    </row>
    <row r="1327" spans="1:56" ht="15.75" customHeight="1" x14ac:dyDescent="0.3">
      <c r="A1327" s="51"/>
      <c r="B1327" s="47"/>
      <c r="C1327" s="51"/>
      <c r="D1327" s="15"/>
      <c r="E1327" s="15"/>
      <c r="F1327" s="15"/>
      <c r="G1327" s="15"/>
      <c r="H1327" s="15"/>
      <c r="I1327" s="15"/>
      <c r="J1327" s="15"/>
      <c r="K1327" s="51"/>
      <c r="L1327" s="47"/>
      <c r="M1327" s="51"/>
      <c r="N1327" s="71"/>
      <c r="O1327" s="14"/>
      <c r="P1327" s="14"/>
      <c r="Q1327" s="13"/>
      <c r="R1327" s="18"/>
      <c r="S1327" s="18"/>
      <c r="T1327" s="46"/>
      <c r="U1327" s="17" t="s">
        <v>735</v>
      </c>
      <c r="V1327" s="34" t="s">
        <v>673</v>
      </c>
      <c r="W1327" s="1">
        <v>447.35</v>
      </c>
      <c r="X1327" s="1">
        <v>447.35</v>
      </c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7" t="s">
        <v>694</v>
      </c>
      <c r="AO1327" s="44"/>
      <c r="AP1327" s="44"/>
      <c r="AQ1327" s="44"/>
      <c r="AR1327" s="44"/>
      <c r="AS1327" s="44"/>
      <c r="AT1327" s="44"/>
      <c r="AU1327" s="44"/>
      <c r="AV1327" s="44"/>
      <c r="AW1327" s="44"/>
      <c r="AX1327" s="44"/>
      <c r="AY1327" s="44"/>
      <c r="AZ1327" s="44"/>
      <c r="BA1327" s="44"/>
      <c r="BB1327" s="45"/>
      <c r="BC1327" s="51"/>
      <c r="BD1327" s="47"/>
    </row>
    <row r="1328" spans="1:56" ht="15.75" customHeight="1" x14ac:dyDescent="0.3">
      <c r="A1328" s="51"/>
      <c r="B1328" s="47"/>
      <c r="C1328" s="51"/>
      <c r="D1328" s="15"/>
      <c r="E1328" s="15"/>
      <c r="F1328" s="15"/>
      <c r="G1328" s="15"/>
      <c r="H1328" s="15"/>
      <c r="I1328" s="15"/>
      <c r="J1328" s="15"/>
      <c r="K1328" s="51"/>
      <c r="L1328" s="47"/>
      <c r="M1328" s="51"/>
      <c r="N1328" s="71"/>
      <c r="O1328" s="14"/>
      <c r="P1328" s="14"/>
      <c r="Q1328" s="13"/>
      <c r="R1328" s="18"/>
      <c r="S1328" s="18"/>
      <c r="T1328" s="46"/>
      <c r="U1328" s="17" t="s">
        <v>736</v>
      </c>
      <c r="V1328" s="34" t="s">
        <v>142</v>
      </c>
      <c r="W1328" s="1">
        <v>545.54</v>
      </c>
      <c r="X1328" s="1">
        <v>545.54</v>
      </c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7" t="s">
        <v>694</v>
      </c>
      <c r="AO1328" s="44"/>
      <c r="AP1328" s="44"/>
      <c r="AQ1328" s="44"/>
      <c r="AR1328" s="44"/>
      <c r="AS1328" s="44"/>
      <c r="AT1328" s="44"/>
      <c r="AU1328" s="44"/>
      <c r="AV1328" s="44"/>
      <c r="AW1328" s="44"/>
      <c r="AX1328" s="44"/>
      <c r="AY1328" s="44"/>
      <c r="AZ1328" s="44"/>
      <c r="BA1328" s="44"/>
      <c r="BB1328" s="45"/>
      <c r="BC1328" s="51"/>
      <c r="BD1328" s="47"/>
    </row>
    <row r="1329" spans="1:56" ht="15.75" customHeight="1" x14ac:dyDescent="0.3">
      <c r="A1329" s="51"/>
      <c r="B1329" s="47"/>
      <c r="C1329" s="51"/>
      <c r="D1329" s="15"/>
      <c r="E1329" s="15"/>
      <c r="F1329" s="15"/>
      <c r="G1329" s="15"/>
      <c r="H1329" s="15"/>
      <c r="I1329" s="15"/>
      <c r="J1329" s="15"/>
      <c r="K1329" s="51"/>
      <c r="L1329" s="47"/>
      <c r="M1329" s="51"/>
      <c r="N1329" s="71"/>
      <c r="O1329" s="14"/>
      <c r="P1329" s="14"/>
      <c r="Q1329" s="13"/>
      <c r="R1329" s="18"/>
      <c r="S1329" s="18"/>
      <c r="T1329" s="46" t="s">
        <v>13</v>
      </c>
      <c r="U1329" s="17"/>
      <c r="V1329" s="34"/>
      <c r="W1329" s="1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7"/>
      <c r="AO1329" s="44"/>
      <c r="AP1329" s="44"/>
      <c r="AQ1329" s="44"/>
      <c r="AR1329" s="44"/>
      <c r="AS1329" s="44"/>
      <c r="AT1329" s="44"/>
      <c r="AU1329" s="44"/>
      <c r="AV1329" s="44"/>
      <c r="AW1329" s="44"/>
      <c r="AX1329" s="44"/>
      <c r="AY1329" s="44"/>
      <c r="AZ1329" s="44"/>
      <c r="BA1329" s="44"/>
      <c r="BB1329" s="45"/>
      <c r="BC1329" s="51"/>
      <c r="BD1329" s="47"/>
    </row>
    <row r="1330" spans="1:56" ht="15.75" customHeight="1" x14ac:dyDescent="0.3">
      <c r="A1330" s="51"/>
      <c r="B1330" s="47"/>
      <c r="C1330" s="51"/>
      <c r="D1330" s="15"/>
      <c r="E1330" s="15"/>
      <c r="F1330" s="15"/>
      <c r="G1330" s="15"/>
      <c r="H1330" s="15"/>
      <c r="I1330" s="15"/>
      <c r="J1330" s="15"/>
      <c r="K1330" s="51"/>
      <c r="L1330" s="47"/>
      <c r="M1330" s="51"/>
      <c r="N1330" s="71"/>
      <c r="O1330" s="14"/>
      <c r="P1330" s="14"/>
      <c r="Q1330" s="13"/>
      <c r="R1330" s="18"/>
      <c r="S1330" s="18"/>
      <c r="T1330" s="46"/>
      <c r="U1330" s="17"/>
      <c r="V1330" s="34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7"/>
      <c r="AO1330" s="44"/>
      <c r="AP1330" s="44"/>
      <c r="AQ1330" s="44"/>
      <c r="AR1330" s="44"/>
      <c r="AS1330" s="44"/>
      <c r="AT1330" s="44"/>
      <c r="AU1330" s="44"/>
      <c r="AV1330" s="44"/>
      <c r="AW1330" s="44"/>
      <c r="AX1330" s="44"/>
      <c r="AY1330" s="44"/>
      <c r="AZ1330" s="44"/>
      <c r="BA1330" s="44"/>
      <c r="BB1330" s="45"/>
      <c r="BC1330" s="51"/>
      <c r="BD1330" s="47"/>
    </row>
    <row r="1331" spans="1:56" ht="15.75" customHeight="1" x14ac:dyDescent="0.3">
      <c r="A1331" s="51"/>
      <c r="B1331" s="47"/>
      <c r="C1331" s="51"/>
      <c r="D1331" s="15"/>
      <c r="E1331" s="15"/>
      <c r="F1331" s="15"/>
      <c r="G1331" s="15"/>
      <c r="H1331" s="15"/>
      <c r="I1331" s="15"/>
      <c r="J1331" s="15"/>
      <c r="K1331" s="51"/>
      <c r="L1331" s="47"/>
      <c r="M1331" s="51"/>
      <c r="N1331" s="71"/>
      <c r="O1331" s="14"/>
      <c r="P1331" s="14"/>
      <c r="Q1331" s="13"/>
      <c r="R1331" s="18"/>
      <c r="S1331" s="18"/>
      <c r="T1331" s="46" t="s">
        <v>21</v>
      </c>
      <c r="U1331" s="17"/>
      <c r="V1331" s="34"/>
      <c r="W1331" s="1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7"/>
      <c r="AO1331" s="44"/>
      <c r="AP1331" s="44"/>
      <c r="AQ1331" s="44"/>
      <c r="AR1331" s="44"/>
      <c r="AS1331" s="44"/>
      <c r="AT1331" s="44"/>
      <c r="AU1331" s="44"/>
      <c r="AV1331" s="44"/>
      <c r="AW1331" s="44"/>
      <c r="AX1331" s="44"/>
      <c r="AY1331" s="44"/>
      <c r="AZ1331" s="44"/>
      <c r="BA1331" s="44"/>
      <c r="BB1331" s="45"/>
      <c r="BC1331" s="51"/>
      <c r="BD1331" s="47"/>
    </row>
    <row r="1332" spans="1:56" ht="15.75" customHeight="1" x14ac:dyDescent="0.3">
      <c r="A1332" s="51"/>
      <c r="B1332" s="47"/>
      <c r="C1332" s="51"/>
      <c r="D1332" s="15"/>
      <c r="E1332" s="15"/>
      <c r="F1332" s="15"/>
      <c r="G1332" s="15"/>
      <c r="H1332" s="15"/>
      <c r="I1332" s="15"/>
      <c r="J1332" s="15"/>
      <c r="K1332" s="51"/>
      <c r="L1332" s="47"/>
      <c r="M1332" s="51"/>
      <c r="N1332" s="71"/>
      <c r="O1332" s="14"/>
      <c r="P1332" s="14"/>
      <c r="Q1332" s="13"/>
      <c r="R1332" s="18"/>
      <c r="S1332" s="18"/>
      <c r="T1332" s="46"/>
      <c r="U1332" s="17"/>
      <c r="V1332" s="34"/>
      <c r="W1332" s="1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7"/>
      <c r="AO1332" s="44"/>
      <c r="AP1332" s="44"/>
      <c r="AQ1332" s="44"/>
      <c r="AR1332" s="44"/>
      <c r="AS1332" s="44"/>
      <c r="AT1332" s="44"/>
      <c r="AU1332" s="44"/>
      <c r="AV1332" s="44"/>
      <c r="AW1332" s="44"/>
      <c r="AX1332" s="44"/>
      <c r="AY1332" s="44"/>
      <c r="AZ1332" s="44"/>
      <c r="BA1332" s="44"/>
      <c r="BB1332" s="45"/>
      <c r="BC1332" s="51"/>
      <c r="BD1332" s="47"/>
    </row>
    <row r="1333" spans="1:56" s="29" customFormat="1" ht="132" customHeight="1" x14ac:dyDescent="0.25">
      <c r="A1333" s="15" t="s">
        <v>30</v>
      </c>
      <c r="B1333" s="24">
        <v>24900000</v>
      </c>
      <c r="C1333" s="15" t="s">
        <v>614</v>
      </c>
      <c r="D1333" s="15"/>
      <c r="E1333" s="15"/>
      <c r="F1333" s="15"/>
      <c r="G1333" s="15"/>
      <c r="H1333" s="15"/>
      <c r="I1333" s="15"/>
      <c r="J1333" s="15"/>
      <c r="K1333" s="15" t="s">
        <v>1076</v>
      </c>
      <c r="L1333" s="24" t="s">
        <v>630</v>
      </c>
      <c r="M1333" s="15" t="s">
        <v>1106</v>
      </c>
      <c r="N1333" s="27">
        <v>322</v>
      </c>
      <c r="O1333" s="15"/>
      <c r="P1333" s="15"/>
      <c r="Q1333" s="15"/>
      <c r="R1333" s="15"/>
      <c r="S1333" s="15"/>
      <c r="T1333" s="14" t="s">
        <v>20</v>
      </c>
      <c r="U1333" s="17" t="s">
        <v>724</v>
      </c>
      <c r="V1333" s="17" t="s">
        <v>721</v>
      </c>
      <c r="W1333" s="12">
        <v>322</v>
      </c>
      <c r="X1333" s="12">
        <v>322</v>
      </c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7" t="s">
        <v>681</v>
      </c>
      <c r="AO1333" s="15"/>
      <c r="AP1333" s="15"/>
      <c r="AQ1333" s="15">
        <f t="shared" ref="AQ1333" si="481">W1333</f>
        <v>322</v>
      </c>
      <c r="AR1333" s="26">
        <f>X1333</f>
        <v>322</v>
      </c>
      <c r="AS1333" s="26"/>
      <c r="AT1333" s="26"/>
      <c r="AU1333" s="26"/>
      <c r="AV1333" s="26"/>
      <c r="AW1333" s="26">
        <f t="shared" ref="AW1333" si="482">AQ1333</f>
        <v>322</v>
      </c>
      <c r="AX1333" s="26">
        <f>AR1333</f>
        <v>322</v>
      </c>
      <c r="AY1333" s="15">
        <f>N1333-AQ1333</f>
        <v>0</v>
      </c>
      <c r="AZ1333" s="15">
        <f>N1333-X1333</f>
        <v>0</v>
      </c>
      <c r="BA1333" s="15">
        <f>N1333*100/N1333</f>
        <v>100</v>
      </c>
      <c r="BB1333" s="13" t="s">
        <v>617</v>
      </c>
      <c r="BC1333" s="15" t="s">
        <v>615</v>
      </c>
      <c r="BD1333" s="24" t="s">
        <v>630</v>
      </c>
    </row>
    <row r="1334" spans="1:56" s="29" customFormat="1" ht="132" customHeight="1" x14ac:dyDescent="0.25">
      <c r="A1334" s="15" t="s">
        <v>30</v>
      </c>
      <c r="B1334" s="24">
        <v>33600000</v>
      </c>
      <c r="C1334" s="15" t="s">
        <v>661</v>
      </c>
      <c r="D1334" s="15"/>
      <c r="E1334" s="15"/>
      <c r="F1334" s="15"/>
      <c r="G1334" s="15"/>
      <c r="H1334" s="15"/>
      <c r="I1334" s="15"/>
      <c r="J1334" s="15"/>
      <c r="K1334" s="15" t="s">
        <v>1076</v>
      </c>
      <c r="L1334" s="24" t="s">
        <v>802</v>
      </c>
      <c r="M1334" s="15" t="s">
        <v>1107</v>
      </c>
      <c r="N1334" s="27">
        <v>1800</v>
      </c>
      <c r="O1334" s="15"/>
      <c r="P1334" s="15"/>
      <c r="Q1334" s="15"/>
      <c r="R1334" s="15"/>
      <c r="S1334" s="15"/>
      <c r="T1334" s="14" t="s">
        <v>20</v>
      </c>
      <c r="U1334" s="17" t="s">
        <v>845</v>
      </c>
      <c r="V1334" s="17" t="s">
        <v>660</v>
      </c>
      <c r="W1334" s="12">
        <v>1800</v>
      </c>
      <c r="X1334" s="28">
        <v>1800</v>
      </c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 t="s">
        <v>843</v>
      </c>
      <c r="AO1334" s="15"/>
      <c r="AP1334" s="15"/>
      <c r="AQ1334" s="15">
        <f t="shared" ref="AQ1334" si="483">W1334</f>
        <v>1800</v>
      </c>
      <c r="AR1334" s="26">
        <f t="shared" ref="AR1334" si="484">X1334</f>
        <v>1800</v>
      </c>
      <c r="AS1334" s="26"/>
      <c r="AT1334" s="26"/>
      <c r="AU1334" s="26"/>
      <c r="AV1334" s="26"/>
      <c r="AW1334" s="26">
        <f t="shared" ref="AW1334" si="485">AQ1334</f>
        <v>1800</v>
      </c>
      <c r="AX1334" s="26">
        <f t="shared" ref="AX1334" si="486">AR1334</f>
        <v>1800</v>
      </c>
      <c r="AY1334" s="15">
        <f>N1334-AQ1334</f>
        <v>0</v>
      </c>
      <c r="AZ1334" s="15">
        <f>N1334-X1334</f>
        <v>0</v>
      </c>
      <c r="BA1334" s="15">
        <f>N1334*100/N1334</f>
        <v>100</v>
      </c>
      <c r="BB1334" s="13" t="s">
        <v>617</v>
      </c>
      <c r="BC1334" s="15" t="s">
        <v>529</v>
      </c>
      <c r="BD1334" s="24" t="s">
        <v>802</v>
      </c>
    </row>
    <row r="1335" spans="1:56" s="29" customFormat="1" ht="132" customHeight="1" x14ac:dyDescent="0.25">
      <c r="A1335" s="15" t="s">
        <v>30</v>
      </c>
      <c r="B1335" s="24">
        <v>33600000</v>
      </c>
      <c r="C1335" s="15" t="s">
        <v>382</v>
      </c>
      <c r="D1335" s="15"/>
      <c r="E1335" s="15"/>
      <c r="F1335" s="15"/>
      <c r="G1335" s="15"/>
      <c r="H1335" s="15"/>
      <c r="I1335" s="15"/>
      <c r="J1335" s="15"/>
      <c r="K1335" s="15" t="s">
        <v>707</v>
      </c>
      <c r="L1335" s="24" t="s">
        <v>799</v>
      </c>
      <c r="M1335" s="15" t="s">
        <v>1108</v>
      </c>
      <c r="N1335" s="27">
        <v>2013.1</v>
      </c>
      <c r="O1335" s="15"/>
      <c r="P1335" s="15"/>
      <c r="Q1335" s="15"/>
      <c r="R1335" s="15"/>
      <c r="S1335" s="15"/>
      <c r="T1335" s="14" t="s">
        <v>20</v>
      </c>
      <c r="U1335" s="17" t="s">
        <v>800</v>
      </c>
      <c r="V1335" s="17" t="s">
        <v>680</v>
      </c>
      <c r="W1335" s="12">
        <v>2013.1</v>
      </c>
      <c r="X1335" s="12">
        <v>2013.1</v>
      </c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 t="s">
        <v>843</v>
      </c>
      <c r="AO1335" s="15"/>
      <c r="AP1335" s="15"/>
      <c r="AQ1335" s="15">
        <f t="shared" ref="AQ1335" si="487">W1335</f>
        <v>2013.1</v>
      </c>
      <c r="AR1335" s="26">
        <f t="shared" ref="AR1335" si="488">X1335</f>
        <v>2013.1</v>
      </c>
      <c r="AS1335" s="26"/>
      <c r="AT1335" s="26"/>
      <c r="AU1335" s="26"/>
      <c r="AV1335" s="26"/>
      <c r="AW1335" s="26">
        <f t="shared" ref="AW1335" si="489">AQ1335</f>
        <v>2013.1</v>
      </c>
      <c r="AX1335" s="26">
        <f t="shared" ref="AX1335" si="490">AR1335</f>
        <v>2013.1</v>
      </c>
      <c r="AY1335" s="15">
        <f>N1335-AQ1335</f>
        <v>0</v>
      </c>
      <c r="AZ1335" s="15">
        <f>N1335-X1335</f>
        <v>0</v>
      </c>
      <c r="BA1335" s="15">
        <f>N1335*100/N1335</f>
        <v>100</v>
      </c>
      <c r="BB1335" s="13" t="s">
        <v>617</v>
      </c>
      <c r="BC1335" s="15" t="s">
        <v>529</v>
      </c>
      <c r="BD1335" s="24" t="s">
        <v>799</v>
      </c>
    </row>
    <row r="1336" spans="1:56" s="29" customFormat="1" ht="132" customHeight="1" x14ac:dyDescent="0.25">
      <c r="A1336" s="15" t="s">
        <v>30</v>
      </c>
      <c r="B1336" s="24">
        <v>33600000</v>
      </c>
      <c r="C1336" s="15" t="s">
        <v>382</v>
      </c>
      <c r="D1336" s="15"/>
      <c r="E1336" s="15"/>
      <c r="F1336" s="15"/>
      <c r="G1336" s="15"/>
      <c r="H1336" s="15"/>
      <c r="I1336" s="15"/>
      <c r="J1336" s="15"/>
      <c r="K1336" s="15" t="s">
        <v>707</v>
      </c>
      <c r="L1336" s="24" t="s">
        <v>798</v>
      </c>
      <c r="M1336" s="15" t="s">
        <v>1109</v>
      </c>
      <c r="N1336" s="27">
        <v>2226.4</v>
      </c>
      <c r="O1336" s="15"/>
      <c r="P1336" s="15"/>
      <c r="Q1336" s="15"/>
      <c r="R1336" s="15"/>
      <c r="S1336" s="15"/>
      <c r="T1336" s="14" t="s">
        <v>20</v>
      </c>
      <c r="U1336" s="17" t="s">
        <v>814</v>
      </c>
      <c r="V1336" s="17" t="s">
        <v>681</v>
      </c>
      <c r="W1336" s="12">
        <v>2226.4</v>
      </c>
      <c r="X1336" s="12">
        <v>2226.4</v>
      </c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7" t="s">
        <v>868</v>
      </c>
      <c r="AO1336" s="15"/>
      <c r="AP1336" s="15"/>
      <c r="AQ1336" s="15">
        <f t="shared" ref="AQ1336" si="491">W1336</f>
        <v>2226.4</v>
      </c>
      <c r="AR1336" s="26">
        <f t="shared" ref="AR1336" si="492">X1336</f>
        <v>2226.4</v>
      </c>
      <c r="AS1336" s="26"/>
      <c r="AT1336" s="26"/>
      <c r="AU1336" s="26"/>
      <c r="AV1336" s="26"/>
      <c r="AW1336" s="26">
        <f t="shared" ref="AW1336" si="493">AQ1336</f>
        <v>2226.4</v>
      </c>
      <c r="AX1336" s="26">
        <f t="shared" ref="AX1336" si="494">AR1336</f>
        <v>2226.4</v>
      </c>
      <c r="AY1336" s="15">
        <f>N1336-AQ1336</f>
        <v>0</v>
      </c>
      <c r="AZ1336" s="15">
        <f>N1336-X1336</f>
        <v>0</v>
      </c>
      <c r="BA1336" s="15">
        <f>N1336*100/N1336</f>
        <v>100</v>
      </c>
      <c r="BB1336" s="13" t="s">
        <v>617</v>
      </c>
      <c r="BC1336" s="15" t="s">
        <v>530</v>
      </c>
      <c r="BD1336" s="24" t="s">
        <v>798</v>
      </c>
    </row>
    <row r="1337" spans="1:56" s="29" customFormat="1" ht="132" customHeight="1" x14ac:dyDescent="0.25">
      <c r="A1337" s="15" t="s">
        <v>30</v>
      </c>
      <c r="B1337" s="24">
        <v>33600000</v>
      </c>
      <c r="C1337" s="15" t="s">
        <v>382</v>
      </c>
      <c r="D1337" s="15"/>
      <c r="E1337" s="15"/>
      <c r="F1337" s="15"/>
      <c r="G1337" s="15"/>
      <c r="H1337" s="15"/>
      <c r="I1337" s="15"/>
      <c r="J1337" s="15"/>
      <c r="K1337" s="15" t="s">
        <v>707</v>
      </c>
      <c r="L1337" s="24" t="s">
        <v>797</v>
      </c>
      <c r="M1337" s="15" t="s">
        <v>1110</v>
      </c>
      <c r="N1337" s="27">
        <v>1393</v>
      </c>
      <c r="O1337" s="15"/>
      <c r="P1337" s="15"/>
      <c r="Q1337" s="15"/>
      <c r="R1337" s="15"/>
      <c r="S1337" s="15"/>
      <c r="T1337" s="14" t="s">
        <v>20</v>
      </c>
      <c r="U1337" s="17" t="s">
        <v>821</v>
      </c>
      <c r="V1337" s="17" t="s">
        <v>681</v>
      </c>
      <c r="W1337" s="12">
        <v>1393</v>
      </c>
      <c r="X1337" s="12">
        <v>1393</v>
      </c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 t="s">
        <v>847</v>
      </c>
      <c r="AO1337" s="15"/>
      <c r="AP1337" s="15"/>
      <c r="AQ1337" s="15">
        <f t="shared" ref="AQ1337" si="495">W1337</f>
        <v>1393</v>
      </c>
      <c r="AR1337" s="26">
        <f t="shared" ref="AR1337" si="496">X1337</f>
        <v>1393</v>
      </c>
      <c r="AS1337" s="26"/>
      <c r="AT1337" s="26"/>
      <c r="AU1337" s="26"/>
      <c r="AV1337" s="26"/>
      <c r="AW1337" s="26">
        <f t="shared" ref="AW1337" si="497">AQ1337</f>
        <v>1393</v>
      </c>
      <c r="AX1337" s="26">
        <f t="shared" ref="AX1337" si="498">AR1337</f>
        <v>1393</v>
      </c>
      <c r="AY1337" s="15">
        <f>N1337-AQ1337</f>
        <v>0</v>
      </c>
      <c r="AZ1337" s="15">
        <f>N1337-X1337</f>
        <v>0</v>
      </c>
      <c r="BA1337" s="15">
        <f>N1337*100/N1337</f>
        <v>100</v>
      </c>
      <c r="BB1337" s="13"/>
      <c r="BC1337" s="15" t="s">
        <v>682</v>
      </c>
      <c r="BD1337" s="24" t="s">
        <v>797</v>
      </c>
    </row>
    <row r="1338" spans="1:56" s="29" customFormat="1" ht="132" customHeight="1" x14ac:dyDescent="0.25">
      <c r="A1338" s="51" t="s">
        <v>30</v>
      </c>
      <c r="B1338" s="47">
        <v>71900000</v>
      </c>
      <c r="C1338" s="51" t="s">
        <v>782</v>
      </c>
      <c r="D1338" s="15"/>
      <c r="E1338" s="15"/>
      <c r="F1338" s="15"/>
      <c r="G1338" s="15"/>
      <c r="H1338" s="15"/>
      <c r="I1338" s="15"/>
      <c r="J1338" s="15"/>
      <c r="K1338" s="51" t="s">
        <v>172</v>
      </c>
      <c r="L1338" s="47" t="s">
        <v>795</v>
      </c>
      <c r="M1338" s="51" t="s">
        <v>1111</v>
      </c>
      <c r="N1338" s="71">
        <v>840</v>
      </c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44">
        <f t="shared" ref="AO1338" si="499">SUM(W1338:W1340)</f>
        <v>105</v>
      </c>
      <c r="AP1338" s="44">
        <f t="shared" ref="AP1338" si="500">SUM(X1338:X1340)</f>
        <v>105</v>
      </c>
      <c r="AQ1338" s="44">
        <f>SUM(W1341:W1342)</f>
        <v>105</v>
      </c>
      <c r="AR1338" s="44">
        <v>105</v>
      </c>
      <c r="AS1338" s="44">
        <f>SUM(W1343:W1344)</f>
        <v>0</v>
      </c>
      <c r="AT1338" s="44">
        <f>SUM(X1343:X1344)</f>
        <v>0</v>
      </c>
      <c r="AU1338" s="44">
        <f>SUM(W1345:W1345)</f>
        <v>0</v>
      </c>
      <c r="AV1338" s="44">
        <f>SUM(X1345:X1345)</f>
        <v>0</v>
      </c>
      <c r="AW1338" s="44">
        <f t="shared" ref="AW1338" si="501">AO1338+AQ1338+AS1338+AU1338</f>
        <v>210</v>
      </c>
      <c r="AX1338" s="44">
        <v>105</v>
      </c>
      <c r="AY1338" s="44">
        <f>N1338-AW1338</f>
        <v>630</v>
      </c>
      <c r="AZ1338" s="44">
        <f>N1338-AX1338</f>
        <v>735</v>
      </c>
      <c r="BA1338" s="44">
        <f>AW1338*100/N1338</f>
        <v>25</v>
      </c>
      <c r="BB1338" s="45"/>
      <c r="BC1338" s="51" t="s">
        <v>784</v>
      </c>
      <c r="BD1338" s="47" t="s">
        <v>795</v>
      </c>
    </row>
    <row r="1339" spans="1:56" ht="15.75" customHeight="1" x14ac:dyDescent="0.3">
      <c r="A1339" s="51"/>
      <c r="B1339" s="47"/>
      <c r="C1339" s="51"/>
      <c r="D1339" s="16"/>
      <c r="E1339" s="16"/>
      <c r="F1339" s="16"/>
      <c r="G1339" s="16"/>
      <c r="H1339" s="16"/>
      <c r="I1339" s="16"/>
      <c r="J1339" s="16"/>
      <c r="K1339" s="51"/>
      <c r="L1339" s="47"/>
      <c r="M1339" s="51"/>
      <c r="N1339" s="71"/>
      <c r="O1339" s="14"/>
      <c r="P1339" s="14"/>
      <c r="Q1339" s="13"/>
      <c r="R1339" s="18"/>
      <c r="S1339" s="18"/>
      <c r="T1339" s="14"/>
      <c r="U1339" s="17"/>
      <c r="V1339" s="34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7"/>
      <c r="AO1339" s="44"/>
      <c r="AP1339" s="44"/>
      <c r="AQ1339" s="44"/>
      <c r="AR1339" s="44"/>
      <c r="AS1339" s="44"/>
      <c r="AT1339" s="44"/>
      <c r="AU1339" s="44"/>
      <c r="AV1339" s="44"/>
      <c r="AW1339" s="44"/>
      <c r="AX1339" s="44"/>
      <c r="AY1339" s="44"/>
      <c r="AZ1339" s="44"/>
      <c r="BA1339" s="44"/>
      <c r="BB1339" s="45"/>
      <c r="BC1339" s="51"/>
      <c r="BD1339" s="47"/>
    </row>
    <row r="1340" spans="1:56" ht="15.75" customHeight="1" x14ac:dyDescent="0.3">
      <c r="A1340" s="51"/>
      <c r="B1340" s="47"/>
      <c r="C1340" s="51"/>
      <c r="D1340" s="16"/>
      <c r="E1340" s="16"/>
      <c r="F1340" s="16"/>
      <c r="G1340" s="16"/>
      <c r="H1340" s="16"/>
      <c r="I1340" s="16"/>
      <c r="J1340" s="16"/>
      <c r="K1340" s="51"/>
      <c r="L1340" s="47"/>
      <c r="M1340" s="51"/>
      <c r="N1340" s="71"/>
      <c r="O1340" s="14"/>
      <c r="P1340" s="14"/>
      <c r="Q1340" s="13"/>
      <c r="R1340" s="18"/>
      <c r="S1340" s="18"/>
      <c r="T1340" s="46" t="s">
        <v>20</v>
      </c>
      <c r="U1340" s="17" t="s">
        <v>431</v>
      </c>
      <c r="V1340" s="34" t="s">
        <v>808</v>
      </c>
      <c r="W1340" s="1">
        <v>105</v>
      </c>
      <c r="X1340" s="1">
        <v>105</v>
      </c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7" t="s">
        <v>933</v>
      </c>
      <c r="AO1340" s="44"/>
      <c r="AP1340" s="44"/>
      <c r="AQ1340" s="44"/>
      <c r="AR1340" s="44"/>
      <c r="AS1340" s="44"/>
      <c r="AT1340" s="44"/>
      <c r="AU1340" s="44"/>
      <c r="AV1340" s="44"/>
      <c r="AW1340" s="44"/>
      <c r="AX1340" s="44"/>
      <c r="AY1340" s="44"/>
      <c r="AZ1340" s="44"/>
      <c r="BA1340" s="44"/>
      <c r="BB1340" s="45"/>
      <c r="BC1340" s="51"/>
      <c r="BD1340" s="47"/>
    </row>
    <row r="1341" spans="1:56" ht="15.75" customHeight="1" x14ac:dyDescent="0.3">
      <c r="A1341" s="51"/>
      <c r="B1341" s="47"/>
      <c r="C1341" s="51"/>
      <c r="D1341" s="16"/>
      <c r="E1341" s="16"/>
      <c r="F1341" s="16"/>
      <c r="G1341" s="16"/>
      <c r="H1341" s="16"/>
      <c r="I1341" s="16"/>
      <c r="J1341" s="16"/>
      <c r="K1341" s="51"/>
      <c r="L1341" s="47"/>
      <c r="M1341" s="51"/>
      <c r="N1341" s="71"/>
      <c r="O1341" s="14"/>
      <c r="P1341" s="14"/>
      <c r="Q1341" s="13"/>
      <c r="R1341" s="18"/>
      <c r="S1341" s="18"/>
      <c r="T1341" s="46"/>
      <c r="U1341" s="17" t="s">
        <v>431</v>
      </c>
      <c r="V1341" s="34" t="s">
        <v>1024</v>
      </c>
      <c r="W1341" s="1">
        <v>105</v>
      </c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7"/>
      <c r="AO1341" s="44"/>
      <c r="AP1341" s="44"/>
      <c r="AQ1341" s="44"/>
      <c r="AR1341" s="44"/>
      <c r="AS1341" s="44"/>
      <c r="AT1341" s="44"/>
      <c r="AU1341" s="44"/>
      <c r="AV1341" s="44"/>
      <c r="AW1341" s="44"/>
      <c r="AX1341" s="44"/>
      <c r="AY1341" s="44"/>
      <c r="AZ1341" s="44"/>
      <c r="BA1341" s="44"/>
      <c r="BB1341" s="45"/>
      <c r="BC1341" s="51"/>
      <c r="BD1341" s="47"/>
    </row>
    <row r="1342" spans="1:56" ht="15.75" customHeight="1" x14ac:dyDescent="0.3">
      <c r="A1342" s="51"/>
      <c r="B1342" s="47"/>
      <c r="C1342" s="51"/>
      <c r="D1342" s="16"/>
      <c r="E1342" s="16"/>
      <c r="F1342" s="16"/>
      <c r="G1342" s="16"/>
      <c r="H1342" s="16"/>
      <c r="I1342" s="16"/>
      <c r="J1342" s="16"/>
      <c r="K1342" s="51"/>
      <c r="L1342" s="47"/>
      <c r="M1342" s="51"/>
      <c r="N1342" s="71"/>
      <c r="O1342" s="14"/>
      <c r="P1342" s="14"/>
      <c r="Q1342" s="13"/>
      <c r="R1342" s="18"/>
      <c r="S1342" s="18"/>
      <c r="T1342" s="46" t="s">
        <v>13</v>
      </c>
      <c r="U1342" s="17"/>
      <c r="V1342" s="34"/>
      <c r="W1342" s="1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7"/>
      <c r="AO1342" s="44"/>
      <c r="AP1342" s="44"/>
      <c r="AQ1342" s="44"/>
      <c r="AR1342" s="44"/>
      <c r="AS1342" s="44"/>
      <c r="AT1342" s="44"/>
      <c r="AU1342" s="44"/>
      <c r="AV1342" s="44"/>
      <c r="AW1342" s="44"/>
      <c r="AX1342" s="44"/>
      <c r="AY1342" s="44"/>
      <c r="AZ1342" s="44"/>
      <c r="BA1342" s="44"/>
      <c r="BB1342" s="45"/>
      <c r="BC1342" s="51"/>
      <c r="BD1342" s="47"/>
    </row>
    <row r="1343" spans="1:56" ht="15.75" customHeight="1" x14ac:dyDescent="0.3">
      <c r="A1343" s="51"/>
      <c r="B1343" s="47"/>
      <c r="C1343" s="51"/>
      <c r="D1343" s="16"/>
      <c r="E1343" s="16"/>
      <c r="F1343" s="16"/>
      <c r="G1343" s="16"/>
      <c r="H1343" s="16"/>
      <c r="I1343" s="16"/>
      <c r="J1343" s="16"/>
      <c r="K1343" s="51"/>
      <c r="L1343" s="47"/>
      <c r="M1343" s="51"/>
      <c r="N1343" s="71"/>
      <c r="O1343" s="14"/>
      <c r="P1343" s="14"/>
      <c r="Q1343" s="13"/>
      <c r="R1343" s="18"/>
      <c r="S1343" s="18"/>
      <c r="T1343" s="46"/>
      <c r="U1343" s="17"/>
      <c r="V1343" s="34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7"/>
      <c r="AO1343" s="44"/>
      <c r="AP1343" s="44"/>
      <c r="AQ1343" s="44"/>
      <c r="AR1343" s="44"/>
      <c r="AS1343" s="44"/>
      <c r="AT1343" s="44"/>
      <c r="AU1343" s="44"/>
      <c r="AV1343" s="44"/>
      <c r="AW1343" s="44"/>
      <c r="AX1343" s="44"/>
      <c r="AY1343" s="44"/>
      <c r="AZ1343" s="44"/>
      <c r="BA1343" s="44"/>
      <c r="BB1343" s="45"/>
      <c r="BC1343" s="51"/>
      <c r="BD1343" s="47"/>
    </row>
    <row r="1344" spans="1:56" ht="15.75" customHeight="1" x14ac:dyDescent="0.3">
      <c r="A1344" s="51"/>
      <c r="B1344" s="47"/>
      <c r="C1344" s="51"/>
      <c r="D1344" s="16"/>
      <c r="E1344" s="16"/>
      <c r="F1344" s="16"/>
      <c r="G1344" s="16"/>
      <c r="H1344" s="16"/>
      <c r="I1344" s="16"/>
      <c r="J1344" s="16"/>
      <c r="K1344" s="51"/>
      <c r="L1344" s="47"/>
      <c r="M1344" s="51"/>
      <c r="N1344" s="71"/>
      <c r="O1344" s="14"/>
      <c r="P1344" s="14"/>
      <c r="Q1344" s="13"/>
      <c r="R1344" s="18"/>
      <c r="S1344" s="18"/>
      <c r="T1344" s="46" t="s">
        <v>21</v>
      </c>
      <c r="U1344" s="17"/>
      <c r="V1344" s="34"/>
      <c r="W1344" s="1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7"/>
      <c r="AO1344" s="44"/>
      <c r="AP1344" s="44"/>
      <c r="AQ1344" s="44"/>
      <c r="AR1344" s="44"/>
      <c r="AS1344" s="44"/>
      <c r="AT1344" s="44"/>
      <c r="AU1344" s="44"/>
      <c r="AV1344" s="44"/>
      <c r="AW1344" s="44"/>
      <c r="AX1344" s="44"/>
      <c r="AY1344" s="44"/>
      <c r="AZ1344" s="44"/>
      <c r="BA1344" s="44"/>
      <c r="BB1344" s="45"/>
      <c r="BC1344" s="51"/>
      <c r="BD1344" s="47"/>
    </row>
    <row r="1345" spans="1:56" ht="16.5" customHeight="1" x14ac:dyDescent="0.3">
      <c r="A1345" s="51"/>
      <c r="B1345" s="47"/>
      <c r="C1345" s="51"/>
      <c r="D1345" s="16"/>
      <c r="E1345" s="16"/>
      <c r="F1345" s="16"/>
      <c r="G1345" s="16"/>
      <c r="H1345" s="16"/>
      <c r="I1345" s="16"/>
      <c r="J1345" s="16"/>
      <c r="K1345" s="51"/>
      <c r="L1345" s="47"/>
      <c r="M1345" s="51"/>
      <c r="N1345" s="71"/>
      <c r="O1345" s="14"/>
      <c r="P1345" s="14"/>
      <c r="Q1345" s="13"/>
      <c r="R1345" s="18"/>
      <c r="S1345" s="18"/>
      <c r="T1345" s="46"/>
      <c r="U1345" s="17"/>
      <c r="V1345" s="17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7"/>
      <c r="AO1345" s="44"/>
      <c r="AP1345" s="44"/>
      <c r="AQ1345" s="44"/>
      <c r="AR1345" s="44"/>
      <c r="AS1345" s="44"/>
      <c r="AT1345" s="44"/>
      <c r="AU1345" s="44"/>
      <c r="AV1345" s="44"/>
      <c r="AW1345" s="44"/>
      <c r="AX1345" s="44"/>
      <c r="AY1345" s="44"/>
      <c r="AZ1345" s="44"/>
      <c r="BA1345" s="44"/>
      <c r="BB1345" s="45"/>
      <c r="BC1345" s="51"/>
      <c r="BD1345" s="47"/>
    </row>
    <row r="1346" spans="1:56" s="29" customFormat="1" ht="132" customHeight="1" x14ac:dyDescent="0.25">
      <c r="A1346" s="15" t="s">
        <v>40</v>
      </c>
      <c r="B1346" s="24">
        <v>33600000</v>
      </c>
      <c r="C1346" s="15" t="s">
        <v>772</v>
      </c>
      <c r="D1346" s="15"/>
      <c r="E1346" s="15"/>
      <c r="F1346" s="15"/>
      <c r="G1346" s="15"/>
      <c r="H1346" s="15"/>
      <c r="I1346" s="15"/>
      <c r="J1346" s="15"/>
      <c r="K1346" s="15"/>
      <c r="L1346" s="24" t="s">
        <v>796</v>
      </c>
      <c r="M1346" s="15" t="s">
        <v>1112</v>
      </c>
      <c r="N1346" s="27">
        <v>880</v>
      </c>
      <c r="O1346" s="15"/>
      <c r="P1346" s="15"/>
      <c r="Q1346" s="15"/>
      <c r="R1346" s="15"/>
      <c r="S1346" s="15"/>
      <c r="T1346" s="14" t="s">
        <v>20</v>
      </c>
      <c r="U1346" s="17" t="s">
        <v>854</v>
      </c>
      <c r="V1346" s="17" t="s">
        <v>853</v>
      </c>
      <c r="W1346" s="12">
        <f>52.5+827.5</f>
        <v>880</v>
      </c>
      <c r="X1346" s="12">
        <f>52.5+827.5</f>
        <v>880</v>
      </c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7" t="s">
        <v>866</v>
      </c>
      <c r="AO1346" s="15"/>
      <c r="AP1346" s="15"/>
      <c r="AQ1346" s="15">
        <f t="shared" ref="AQ1346:AQ1347" si="502">W1346</f>
        <v>880</v>
      </c>
      <c r="AR1346" s="26">
        <f t="shared" ref="AR1346:AR1348" si="503">X1346</f>
        <v>880</v>
      </c>
      <c r="AS1346" s="26"/>
      <c r="AT1346" s="26"/>
      <c r="AU1346" s="26"/>
      <c r="AV1346" s="26"/>
      <c r="AW1346" s="26">
        <f t="shared" ref="AW1346:AW1348" si="504">AQ1346</f>
        <v>880</v>
      </c>
      <c r="AX1346" s="26">
        <f t="shared" ref="AX1346:AX1348" si="505">AR1346</f>
        <v>880</v>
      </c>
      <c r="AY1346" s="15">
        <f t="shared" ref="AY1346:AY1351" si="506">N1346-AQ1346</f>
        <v>0</v>
      </c>
      <c r="AZ1346" s="15">
        <f t="shared" ref="AZ1346:AZ1351" si="507">N1346-X1346</f>
        <v>0</v>
      </c>
      <c r="BA1346" s="15">
        <f t="shared" ref="BA1346:BA1351" si="508">N1346*100/N1346</f>
        <v>100</v>
      </c>
      <c r="BB1346" s="13" t="s">
        <v>617</v>
      </c>
      <c r="BC1346" s="15" t="s">
        <v>783</v>
      </c>
      <c r="BD1346" s="24" t="s">
        <v>796</v>
      </c>
    </row>
    <row r="1347" spans="1:56" s="29" customFormat="1" ht="132" customHeight="1" x14ac:dyDescent="0.25">
      <c r="A1347" s="15" t="s">
        <v>30</v>
      </c>
      <c r="B1347" s="24">
        <v>71900000</v>
      </c>
      <c r="C1347" s="15" t="s">
        <v>848</v>
      </c>
      <c r="D1347" s="15"/>
      <c r="E1347" s="15"/>
      <c r="F1347" s="15"/>
      <c r="G1347" s="15"/>
      <c r="H1347" s="15"/>
      <c r="I1347" s="15"/>
      <c r="J1347" s="15"/>
      <c r="K1347" s="15" t="s">
        <v>446</v>
      </c>
      <c r="L1347" s="24" t="s">
        <v>949</v>
      </c>
      <c r="M1347" s="15" t="s">
        <v>1113</v>
      </c>
      <c r="N1347" s="27">
        <v>187.2</v>
      </c>
      <c r="O1347" s="15"/>
      <c r="P1347" s="15"/>
      <c r="Q1347" s="15"/>
      <c r="R1347" s="15"/>
      <c r="S1347" s="15"/>
      <c r="T1347" s="15" t="s">
        <v>20</v>
      </c>
      <c r="U1347" s="15" t="s">
        <v>431</v>
      </c>
      <c r="V1347" s="15" t="s">
        <v>252</v>
      </c>
      <c r="W1347" s="15">
        <v>187.2</v>
      </c>
      <c r="X1347" s="15">
        <v>187.2</v>
      </c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 t="s">
        <v>933</v>
      </c>
      <c r="AO1347" s="15"/>
      <c r="AP1347" s="15"/>
      <c r="AQ1347" s="28">
        <f t="shared" si="502"/>
        <v>187.2</v>
      </c>
      <c r="AR1347" s="26">
        <f t="shared" si="503"/>
        <v>187.2</v>
      </c>
      <c r="AS1347" s="26"/>
      <c r="AT1347" s="26"/>
      <c r="AU1347" s="26"/>
      <c r="AV1347" s="26"/>
      <c r="AW1347" s="26">
        <f t="shared" si="504"/>
        <v>187.2</v>
      </c>
      <c r="AX1347" s="26">
        <f t="shared" si="505"/>
        <v>187.2</v>
      </c>
      <c r="AY1347" s="15">
        <f t="shared" si="506"/>
        <v>0</v>
      </c>
      <c r="AZ1347" s="15">
        <f t="shared" si="507"/>
        <v>0</v>
      </c>
      <c r="BA1347" s="15">
        <f t="shared" si="508"/>
        <v>100</v>
      </c>
      <c r="BB1347" s="15" t="s">
        <v>617</v>
      </c>
      <c r="BC1347" s="15" t="s">
        <v>997</v>
      </c>
      <c r="BD1347" s="24" t="s">
        <v>949</v>
      </c>
    </row>
    <row r="1348" spans="1:56" s="29" customFormat="1" ht="132" customHeight="1" x14ac:dyDescent="0.25">
      <c r="A1348" s="15" t="s">
        <v>30</v>
      </c>
      <c r="B1348" s="24">
        <v>33600000</v>
      </c>
      <c r="C1348" s="15" t="s">
        <v>867</v>
      </c>
      <c r="D1348" s="15"/>
      <c r="E1348" s="15"/>
      <c r="F1348" s="15"/>
      <c r="G1348" s="15"/>
      <c r="H1348" s="15"/>
      <c r="I1348" s="15"/>
      <c r="J1348" s="15"/>
      <c r="K1348" s="15" t="s">
        <v>252</v>
      </c>
      <c r="L1348" s="24" t="s">
        <v>1077</v>
      </c>
      <c r="M1348" s="15" t="s">
        <v>1114</v>
      </c>
      <c r="N1348" s="27">
        <v>1260</v>
      </c>
      <c r="O1348" s="15"/>
      <c r="P1348" s="15"/>
      <c r="Q1348" s="15"/>
      <c r="R1348" s="15"/>
      <c r="S1348" s="15"/>
      <c r="T1348" s="15" t="s">
        <v>20</v>
      </c>
      <c r="U1348" s="15">
        <v>454356491</v>
      </c>
      <c r="V1348" s="28" t="s">
        <v>866</v>
      </c>
      <c r="W1348" s="28">
        <v>1260</v>
      </c>
      <c r="X1348" s="28">
        <v>1260</v>
      </c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 t="s">
        <v>953</v>
      </c>
      <c r="AO1348" s="15"/>
      <c r="AP1348" s="15"/>
      <c r="AQ1348" s="28">
        <f>W1348</f>
        <v>1260</v>
      </c>
      <c r="AR1348" s="26">
        <f t="shared" si="503"/>
        <v>1260</v>
      </c>
      <c r="AS1348" s="26"/>
      <c r="AT1348" s="26"/>
      <c r="AU1348" s="26"/>
      <c r="AV1348" s="26"/>
      <c r="AW1348" s="26">
        <f t="shared" si="504"/>
        <v>1260</v>
      </c>
      <c r="AX1348" s="26">
        <f t="shared" si="505"/>
        <v>1260</v>
      </c>
      <c r="AY1348" s="28">
        <f t="shared" si="506"/>
        <v>0</v>
      </c>
      <c r="AZ1348" s="15">
        <f t="shared" si="507"/>
        <v>0</v>
      </c>
      <c r="BA1348" s="15">
        <f t="shared" si="508"/>
        <v>100</v>
      </c>
      <c r="BB1348" s="15" t="s">
        <v>617</v>
      </c>
      <c r="BC1348" s="15" t="s">
        <v>530</v>
      </c>
      <c r="BD1348" s="24" t="s">
        <v>1077</v>
      </c>
    </row>
    <row r="1349" spans="1:56" s="29" customFormat="1" ht="132" customHeight="1" x14ac:dyDescent="0.25">
      <c r="A1349" s="15" t="s">
        <v>30</v>
      </c>
      <c r="B1349" s="24">
        <v>33600000</v>
      </c>
      <c r="C1349" s="15" t="s">
        <v>551</v>
      </c>
      <c r="D1349" s="15"/>
      <c r="E1349" s="15"/>
      <c r="F1349" s="15"/>
      <c r="G1349" s="15"/>
      <c r="H1349" s="15"/>
      <c r="I1349" s="15"/>
      <c r="J1349" s="15"/>
      <c r="K1349" s="15" t="s">
        <v>917</v>
      </c>
      <c r="L1349" s="24" t="s">
        <v>915</v>
      </c>
      <c r="M1349" s="15" t="s">
        <v>1115</v>
      </c>
      <c r="N1349" s="27">
        <v>1200</v>
      </c>
      <c r="O1349" s="15"/>
      <c r="P1349" s="15"/>
      <c r="Q1349" s="15"/>
      <c r="R1349" s="15"/>
      <c r="S1349" s="15"/>
      <c r="T1349" s="15" t="s">
        <v>20</v>
      </c>
      <c r="U1349" s="15">
        <v>455231853</v>
      </c>
      <c r="V1349" s="15" t="s">
        <v>446</v>
      </c>
      <c r="W1349" s="28">
        <v>1200</v>
      </c>
      <c r="X1349" s="28">
        <v>1200</v>
      </c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 t="s">
        <v>933</v>
      </c>
      <c r="AO1349" s="15"/>
      <c r="AP1349" s="15"/>
      <c r="AQ1349" s="28">
        <f>W1349</f>
        <v>1200</v>
      </c>
      <c r="AR1349" s="26">
        <f t="shared" ref="AR1349" si="509">X1349</f>
        <v>1200</v>
      </c>
      <c r="AS1349" s="26"/>
      <c r="AT1349" s="26"/>
      <c r="AU1349" s="26"/>
      <c r="AV1349" s="26"/>
      <c r="AW1349" s="26">
        <f t="shared" ref="AW1349" si="510">AQ1349</f>
        <v>1200</v>
      </c>
      <c r="AX1349" s="26">
        <f t="shared" ref="AX1349" si="511">AR1349</f>
        <v>1200</v>
      </c>
      <c r="AY1349" s="15">
        <f t="shared" si="506"/>
        <v>0</v>
      </c>
      <c r="AZ1349" s="15">
        <f t="shared" si="507"/>
        <v>0</v>
      </c>
      <c r="BA1349" s="15">
        <f t="shared" si="508"/>
        <v>100</v>
      </c>
      <c r="BB1349" s="15" t="s">
        <v>617</v>
      </c>
      <c r="BC1349" s="15" t="s">
        <v>574</v>
      </c>
      <c r="BD1349" s="24" t="s">
        <v>915</v>
      </c>
    </row>
    <row r="1350" spans="1:56" s="29" customFormat="1" ht="132" customHeight="1" x14ac:dyDescent="0.25">
      <c r="A1350" s="15" t="s">
        <v>30</v>
      </c>
      <c r="B1350" s="24">
        <v>33600000</v>
      </c>
      <c r="C1350" s="15" t="s">
        <v>382</v>
      </c>
      <c r="D1350" s="15"/>
      <c r="E1350" s="15"/>
      <c r="F1350" s="15"/>
      <c r="G1350" s="15"/>
      <c r="H1350" s="15"/>
      <c r="I1350" s="15"/>
      <c r="J1350" s="15"/>
      <c r="K1350" s="15" t="s">
        <v>899</v>
      </c>
      <c r="L1350" s="24" t="s">
        <v>950</v>
      </c>
      <c r="M1350" s="15" t="s">
        <v>869</v>
      </c>
      <c r="N1350" s="27">
        <v>1502</v>
      </c>
      <c r="O1350" s="15"/>
      <c r="P1350" s="15"/>
      <c r="Q1350" s="15"/>
      <c r="R1350" s="15"/>
      <c r="S1350" s="15"/>
      <c r="T1350" s="15" t="s">
        <v>20</v>
      </c>
      <c r="U1350" s="15">
        <v>455401486</v>
      </c>
      <c r="V1350" s="15" t="s">
        <v>917</v>
      </c>
      <c r="W1350" s="28">
        <v>1502</v>
      </c>
      <c r="X1350" s="15">
        <v>1502</v>
      </c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 t="s">
        <v>933</v>
      </c>
      <c r="AO1350" s="15"/>
      <c r="AP1350" s="15"/>
      <c r="AQ1350" s="28">
        <f t="shared" ref="AQ1350" si="512">W1350</f>
        <v>1502</v>
      </c>
      <c r="AR1350" s="26">
        <f t="shared" ref="AR1350" si="513">X1350</f>
        <v>1502</v>
      </c>
      <c r="AS1350" s="26"/>
      <c r="AT1350" s="26"/>
      <c r="AU1350" s="26"/>
      <c r="AV1350" s="26"/>
      <c r="AW1350" s="26">
        <f t="shared" ref="AW1350" si="514">AQ1350</f>
        <v>1502</v>
      </c>
      <c r="AX1350" s="26">
        <f t="shared" ref="AX1350" si="515">AR1350</f>
        <v>1502</v>
      </c>
      <c r="AY1350" s="15">
        <f t="shared" si="506"/>
        <v>0</v>
      </c>
      <c r="AZ1350" s="15">
        <f t="shared" si="507"/>
        <v>0</v>
      </c>
      <c r="BA1350" s="15">
        <f t="shared" si="508"/>
        <v>100</v>
      </c>
      <c r="BB1350" s="15" t="s">
        <v>617</v>
      </c>
      <c r="BC1350" s="15" t="s">
        <v>516</v>
      </c>
      <c r="BD1350" s="24" t="s">
        <v>950</v>
      </c>
    </row>
    <row r="1351" spans="1:56" s="29" customFormat="1" ht="132" customHeight="1" x14ac:dyDescent="0.25">
      <c r="A1351" s="15" t="s">
        <v>30</v>
      </c>
      <c r="B1351" s="24">
        <v>71900000</v>
      </c>
      <c r="C1351" s="15" t="s">
        <v>848</v>
      </c>
      <c r="D1351" s="15"/>
      <c r="E1351" s="15"/>
      <c r="F1351" s="15"/>
      <c r="G1351" s="15"/>
      <c r="H1351" s="15"/>
      <c r="I1351" s="15"/>
      <c r="J1351" s="15"/>
      <c r="K1351" s="15" t="s">
        <v>953</v>
      </c>
      <c r="L1351" s="24" t="s">
        <v>1002</v>
      </c>
      <c r="M1351" s="15" t="s">
        <v>898</v>
      </c>
      <c r="N1351" s="27">
        <v>161</v>
      </c>
      <c r="O1351" s="15"/>
      <c r="P1351" s="15"/>
      <c r="Q1351" s="15"/>
      <c r="R1351" s="15"/>
      <c r="S1351" s="15"/>
      <c r="T1351" s="15" t="s">
        <v>20</v>
      </c>
      <c r="U1351" s="15" t="s">
        <v>431</v>
      </c>
      <c r="V1351" s="15" t="s">
        <v>996</v>
      </c>
      <c r="W1351" s="28">
        <v>161</v>
      </c>
      <c r="X1351" s="15">
        <v>161</v>
      </c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 t="s">
        <v>1004</v>
      </c>
      <c r="AO1351" s="15"/>
      <c r="AP1351" s="15"/>
      <c r="AQ1351" s="28">
        <f t="shared" ref="AQ1351" si="516">W1351</f>
        <v>161</v>
      </c>
      <c r="AR1351" s="26">
        <f t="shared" ref="AR1351" si="517">X1351</f>
        <v>161</v>
      </c>
      <c r="AS1351" s="26"/>
      <c r="AT1351" s="26"/>
      <c r="AU1351" s="26"/>
      <c r="AV1351" s="26"/>
      <c r="AW1351" s="26">
        <f t="shared" ref="AW1351" si="518">AQ1351</f>
        <v>161</v>
      </c>
      <c r="AX1351" s="26">
        <f t="shared" ref="AX1351:AX1352" si="519">AR1351</f>
        <v>161</v>
      </c>
      <c r="AY1351" s="15">
        <f t="shared" si="506"/>
        <v>0</v>
      </c>
      <c r="AZ1351" s="15">
        <f t="shared" si="507"/>
        <v>0</v>
      </c>
      <c r="BA1351" s="15">
        <f t="shared" si="508"/>
        <v>100</v>
      </c>
      <c r="BB1351" s="15" t="s">
        <v>617</v>
      </c>
      <c r="BC1351" s="15" t="s">
        <v>997</v>
      </c>
      <c r="BD1351" s="24" t="s">
        <v>1002</v>
      </c>
    </row>
    <row r="1352" spans="1:56" s="29" customFormat="1" ht="132" customHeight="1" x14ac:dyDescent="0.25">
      <c r="A1352" s="15" t="s">
        <v>30</v>
      </c>
      <c r="B1352" s="24">
        <v>33600000</v>
      </c>
      <c r="C1352" s="15" t="s">
        <v>981</v>
      </c>
      <c r="D1352" s="15"/>
      <c r="E1352" s="15"/>
      <c r="F1352" s="15"/>
      <c r="G1352" s="15"/>
      <c r="H1352" s="15"/>
      <c r="I1352" s="15"/>
      <c r="J1352" s="15"/>
      <c r="K1352" s="15" t="s">
        <v>1078</v>
      </c>
      <c r="L1352" s="24" t="s">
        <v>1003</v>
      </c>
      <c r="M1352" s="15" t="s">
        <v>1116</v>
      </c>
      <c r="N1352" s="27">
        <v>184.7</v>
      </c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26">
        <f>N1352</f>
        <v>184.7</v>
      </c>
      <c r="AS1352" s="26"/>
      <c r="AT1352" s="26"/>
      <c r="AU1352" s="26"/>
      <c r="AV1352" s="26"/>
      <c r="AW1352" s="26"/>
      <c r="AX1352" s="26">
        <f t="shared" si="519"/>
        <v>184.7</v>
      </c>
      <c r="AY1352" s="15"/>
      <c r="AZ1352" s="15"/>
      <c r="BA1352" s="15"/>
      <c r="BB1352" s="15"/>
      <c r="BC1352" s="15" t="s">
        <v>502</v>
      </c>
      <c r="BD1352" s="24" t="s">
        <v>1003</v>
      </c>
    </row>
    <row r="1353" spans="1:56" s="29" customFormat="1" ht="132" customHeight="1" x14ac:dyDescent="0.25">
      <c r="A1353" s="15" t="s">
        <v>40</v>
      </c>
      <c r="B1353" s="24">
        <v>90700000</v>
      </c>
      <c r="C1353" s="15" t="s">
        <v>1130</v>
      </c>
      <c r="D1353" s="15"/>
      <c r="E1353" s="15"/>
      <c r="F1353" s="15"/>
      <c r="G1353" s="15"/>
      <c r="H1353" s="15"/>
      <c r="I1353" s="15"/>
      <c r="J1353" s="15"/>
      <c r="K1353" s="15" t="s">
        <v>1090</v>
      </c>
      <c r="L1353" s="24" t="s">
        <v>904</v>
      </c>
      <c r="M1353" s="15" t="s">
        <v>932</v>
      </c>
      <c r="N1353" s="27">
        <v>2242</v>
      </c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26">
        <v>0</v>
      </c>
      <c r="AS1353" s="26"/>
      <c r="AT1353" s="26"/>
      <c r="AU1353" s="26"/>
      <c r="AV1353" s="26"/>
      <c r="AW1353" s="26"/>
      <c r="AX1353" s="26">
        <v>0</v>
      </c>
      <c r="AY1353" s="15"/>
      <c r="AZ1353" s="15"/>
      <c r="BA1353" s="15"/>
      <c r="BB1353" s="15"/>
      <c r="BC1353" s="15" t="s">
        <v>934</v>
      </c>
      <c r="BD1353" s="24" t="s">
        <v>904</v>
      </c>
    </row>
    <row r="1354" spans="1:56" s="29" customFormat="1" ht="132" customHeight="1" x14ac:dyDescent="0.25">
      <c r="A1354" s="15" t="s">
        <v>30</v>
      </c>
      <c r="B1354" s="24">
        <v>71900000</v>
      </c>
      <c r="C1354" s="15" t="s">
        <v>848</v>
      </c>
      <c r="D1354" s="15"/>
      <c r="E1354" s="15"/>
      <c r="F1354" s="15"/>
      <c r="G1354" s="15"/>
      <c r="H1354" s="15"/>
      <c r="I1354" s="15"/>
      <c r="J1354" s="15"/>
      <c r="K1354" s="15" t="s">
        <v>1023</v>
      </c>
      <c r="L1354" s="24" t="s">
        <v>1079</v>
      </c>
      <c r="M1354" s="15" t="s">
        <v>995</v>
      </c>
      <c r="N1354" s="27">
        <v>187.2</v>
      </c>
      <c r="O1354" s="15"/>
      <c r="P1354" s="15"/>
      <c r="Q1354" s="15"/>
      <c r="R1354" s="15"/>
      <c r="S1354" s="15"/>
      <c r="T1354" s="15" t="s">
        <v>20</v>
      </c>
      <c r="U1354" s="15" t="s">
        <v>431</v>
      </c>
      <c r="V1354" s="15" t="s">
        <v>252</v>
      </c>
      <c r="W1354" s="15">
        <v>187.2</v>
      </c>
      <c r="X1354" s="15">
        <v>187.2</v>
      </c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 t="s">
        <v>933</v>
      </c>
      <c r="AO1354" s="15"/>
      <c r="AP1354" s="15"/>
      <c r="AQ1354" s="28">
        <f t="shared" ref="AQ1354" si="520">W1354</f>
        <v>187.2</v>
      </c>
      <c r="AR1354" s="26">
        <v>0</v>
      </c>
      <c r="AS1354" s="26"/>
      <c r="AT1354" s="26"/>
      <c r="AU1354" s="26"/>
      <c r="AV1354" s="26"/>
      <c r="AW1354" s="26">
        <f t="shared" ref="AW1354" si="521">AQ1354</f>
        <v>187.2</v>
      </c>
      <c r="AX1354" s="26">
        <v>0</v>
      </c>
      <c r="AY1354" s="15">
        <f>N1354-AQ1354</f>
        <v>0</v>
      </c>
      <c r="AZ1354" s="15">
        <f>N1354-X1354</f>
        <v>0</v>
      </c>
      <c r="BA1354" s="15">
        <f>N1354*100/N1354</f>
        <v>100</v>
      </c>
      <c r="BB1354" s="15" t="s">
        <v>617</v>
      </c>
      <c r="BC1354" s="15" t="s">
        <v>997</v>
      </c>
      <c r="BD1354" s="24" t="s">
        <v>1079</v>
      </c>
    </row>
    <row r="1355" spans="1:56" s="29" customFormat="1" ht="132" customHeight="1" x14ac:dyDescent="0.25">
      <c r="A1355" s="15" t="s">
        <v>40</v>
      </c>
      <c r="B1355" s="24">
        <v>42100000</v>
      </c>
      <c r="C1355" s="15" t="s">
        <v>785</v>
      </c>
      <c r="D1355" s="15"/>
      <c r="E1355" s="15"/>
      <c r="F1355" s="15"/>
      <c r="G1355" s="15"/>
      <c r="H1355" s="15"/>
      <c r="I1355" s="15"/>
      <c r="J1355" s="15"/>
      <c r="K1355" s="15" t="s">
        <v>1001</v>
      </c>
      <c r="L1355" s="24" t="s">
        <v>905</v>
      </c>
      <c r="M1355" s="15" t="s">
        <v>948</v>
      </c>
      <c r="N1355" s="27">
        <v>2500</v>
      </c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26">
        <v>0</v>
      </c>
      <c r="AS1355" s="26"/>
      <c r="AT1355" s="26"/>
      <c r="AU1355" s="26"/>
      <c r="AV1355" s="26"/>
      <c r="AW1355" s="26"/>
      <c r="AX1355" s="26">
        <v>0</v>
      </c>
      <c r="AY1355" s="15"/>
      <c r="AZ1355" s="15"/>
      <c r="BA1355" s="15"/>
      <c r="BB1355" s="15"/>
      <c r="BC1355" s="15" t="s">
        <v>906</v>
      </c>
      <c r="BD1355" s="24" t="s">
        <v>905</v>
      </c>
    </row>
    <row r="1356" spans="1:56" s="29" customFormat="1" ht="132" customHeight="1" x14ac:dyDescent="0.25">
      <c r="A1356" s="51" t="s">
        <v>479</v>
      </c>
      <c r="B1356" s="47">
        <v>41100000</v>
      </c>
      <c r="C1356" s="51" t="s">
        <v>935</v>
      </c>
      <c r="D1356" s="15"/>
      <c r="E1356" s="15"/>
      <c r="F1356" s="15"/>
      <c r="G1356" s="15"/>
      <c r="H1356" s="15"/>
      <c r="I1356" s="15"/>
      <c r="J1356" s="15"/>
      <c r="K1356" s="51" t="s">
        <v>172</v>
      </c>
      <c r="L1356" s="47" t="s">
        <v>1124</v>
      </c>
      <c r="M1356" s="51" t="s">
        <v>907</v>
      </c>
      <c r="N1356" s="71">
        <v>8644</v>
      </c>
      <c r="O1356" s="15"/>
      <c r="P1356" s="15"/>
      <c r="Q1356" s="15"/>
      <c r="R1356" s="15"/>
      <c r="S1356" s="15"/>
      <c r="T1356" s="51" t="s">
        <v>11</v>
      </c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44">
        <f>SUM(W1356:W1357)</f>
        <v>0</v>
      </c>
      <c r="AP1356" s="44">
        <f>SUM(X1356:X1357)</f>
        <v>0</v>
      </c>
      <c r="AQ1356" s="44">
        <f>SUM(W1360:W1362)</f>
        <v>0</v>
      </c>
      <c r="AR1356" s="44">
        <f>SUM(X1358:X1360)</f>
        <v>177</v>
      </c>
      <c r="AS1356" s="44">
        <f>SUM(W1363:W1364)</f>
        <v>0</v>
      </c>
      <c r="AT1356" s="44">
        <f>SUM(X1363:X1364)</f>
        <v>0</v>
      </c>
      <c r="AU1356" s="44"/>
      <c r="AV1356" s="44"/>
      <c r="AW1356" s="44">
        <f t="shared" ref="AW1356" si="522">AO1356+AQ1356+AS1356+AU1356</f>
        <v>0</v>
      </c>
      <c r="AX1356" s="44">
        <f>AP1356+AR1356+AT1356+AV1356</f>
        <v>177</v>
      </c>
      <c r="AY1356" s="44">
        <f>N1356-AW1356</f>
        <v>8644</v>
      </c>
      <c r="AZ1356" s="44">
        <f>N1356-AX1356</f>
        <v>8467</v>
      </c>
      <c r="BA1356" s="44">
        <f>AW1356*100/N1356</f>
        <v>0</v>
      </c>
      <c r="BB1356" s="45"/>
      <c r="BC1356" s="51" t="s">
        <v>909</v>
      </c>
      <c r="BD1356" s="47" t="s">
        <v>1124</v>
      </c>
    </row>
    <row r="1357" spans="1:56" ht="15.75" customHeight="1" x14ac:dyDescent="0.3">
      <c r="A1357" s="51"/>
      <c r="B1357" s="47"/>
      <c r="C1357" s="51"/>
      <c r="D1357" s="16"/>
      <c r="E1357" s="16"/>
      <c r="F1357" s="16"/>
      <c r="G1357" s="16"/>
      <c r="H1357" s="16"/>
      <c r="I1357" s="16"/>
      <c r="J1357" s="16"/>
      <c r="K1357" s="51"/>
      <c r="L1357" s="47"/>
      <c r="M1357" s="51"/>
      <c r="N1357" s="71"/>
      <c r="O1357" s="14"/>
      <c r="P1357" s="14"/>
      <c r="Q1357" s="13"/>
      <c r="R1357" s="18"/>
      <c r="S1357" s="18"/>
      <c r="T1357" s="51"/>
      <c r="U1357" s="17"/>
      <c r="V1357" s="34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7"/>
      <c r="AO1357" s="44"/>
      <c r="AP1357" s="44"/>
      <c r="AQ1357" s="44"/>
      <c r="AR1357" s="44"/>
      <c r="AS1357" s="44"/>
      <c r="AT1357" s="44"/>
      <c r="AU1357" s="44"/>
      <c r="AV1357" s="44"/>
      <c r="AW1357" s="44"/>
      <c r="AX1357" s="44"/>
      <c r="AY1357" s="44"/>
      <c r="AZ1357" s="44"/>
      <c r="BA1357" s="44"/>
      <c r="BB1357" s="45"/>
      <c r="BC1357" s="51"/>
      <c r="BD1357" s="47"/>
    </row>
    <row r="1358" spans="1:56" ht="15.75" customHeight="1" x14ac:dyDescent="0.3">
      <c r="A1358" s="51"/>
      <c r="B1358" s="47"/>
      <c r="C1358" s="51"/>
      <c r="D1358" s="16"/>
      <c r="E1358" s="16"/>
      <c r="F1358" s="16"/>
      <c r="G1358" s="16"/>
      <c r="H1358" s="16"/>
      <c r="I1358" s="16"/>
      <c r="J1358" s="16"/>
      <c r="K1358" s="51"/>
      <c r="L1358" s="47"/>
      <c r="M1358" s="51"/>
      <c r="N1358" s="71"/>
      <c r="O1358" s="14"/>
      <c r="P1358" s="14"/>
      <c r="Q1358" s="13"/>
      <c r="R1358" s="18"/>
      <c r="S1358" s="18"/>
      <c r="T1358" s="46" t="s">
        <v>20</v>
      </c>
      <c r="U1358" s="17" t="s">
        <v>976</v>
      </c>
      <c r="V1358" s="34" t="s">
        <v>977</v>
      </c>
      <c r="W1358" s="1">
        <v>118</v>
      </c>
      <c r="X1358" s="1">
        <v>118</v>
      </c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7"/>
      <c r="AO1358" s="44"/>
      <c r="AP1358" s="44"/>
      <c r="AQ1358" s="44"/>
      <c r="AR1358" s="44"/>
      <c r="AS1358" s="44"/>
      <c r="AT1358" s="44"/>
      <c r="AU1358" s="44"/>
      <c r="AV1358" s="44"/>
      <c r="AW1358" s="44"/>
      <c r="AX1358" s="44"/>
      <c r="AY1358" s="44"/>
      <c r="AZ1358" s="44"/>
      <c r="BA1358" s="44"/>
      <c r="BB1358" s="45"/>
      <c r="BC1358" s="51"/>
      <c r="BD1358" s="47"/>
    </row>
    <row r="1359" spans="1:56" ht="15.75" customHeight="1" x14ac:dyDescent="0.3">
      <c r="A1359" s="51"/>
      <c r="B1359" s="47"/>
      <c r="C1359" s="51"/>
      <c r="D1359" s="16"/>
      <c r="E1359" s="16"/>
      <c r="F1359" s="16"/>
      <c r="G1359" s="16"/>
      <c r="H1359" s="16"/>
      <c r="I1359" s="16"/>
      <c r="J1359" s="16"/>
      <c r="K1359" s="51"/>
      <c r="L1359" s="47"/>
      <c r="M1359" s="51"/>
      <c r="N1359" s="71"/>
      <c r="O1359" s="14"/>
      <c r="P1359" s="14"/>
      <c r="Q1359" s="13"/>
      <c r="R1359" s="18"/>
      <c r="S1359" s="18"/>
      <c r="T1359" s="46"/>
      <c r="U1359" s="17"/>
      <c r="V1359" s="34"/>
      <c r="W1359" s="1">
        <v>59</v>
      </c>
      <c r="X1359" s="1">
        <v>59</v>
      </c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7"/>
      <c r="AO1359" s="44"/>
      <c r="AP1359" s="44"/>
      <c r="AQ1359" s="44"/>
      <c r="AR1359" s="44"/>
      <c r="AS1359" s="44"/>
      <c r="AT1359" s="44"/>
      <c r="AU1359" s="44"/>
      <c r="AV1359" s="44"/>
      <c r="AW1359" s="44"/>
      <c r="AX1359" s="44"/>
      <c r="AY1359" s="44"/>
      <c r="AZ1359" s="44"/>
      <c r="BA1359" s="44"/>
      <c r="BB1359" s="45"/>
      <c r="BC1359" s="51"/>
      <c r="BD1359" s="47"/>
    </row>
    <row r="1360" spans="1:56" ht="15.75" customHeight="1" x14ac:dyDescent="0.3">
      <c r="A1360" s="51"/>
      <c r="B1360" s="47"/>
      <c r="C1360" s="51"/>
      <c r="D1360" s="16"/>
      <c r="E1360" s="16"/>
      <c r="F1360" s="16"/>
      <c r="G1360" s="16"/>
      <c r="H1360" s="16"/>
      <c r="I1360" s="16"/>
      <c r="J1360" s="16"/>
      <c r="K1360" s="51"/>
      <c r="L1360" s="47"/>
      <c r="M1360" s="51"/>
      <c r="N1360" s="71"/>
      <c r="O1360" s="14"/>
      <c r="P1360" s="14"/>
      <c r="Q1360" s="13"/>
      <c r="R1360" s="18"/>
      <c r="S1360" s="18"/>
      <c r="T1360" s="46"/>
      <c r="U1360" s="17"/>
      <c r="V1360" s="34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7"/>
      <c r="AO1360" s="44"/>
      <c r="AP1360" s="44"/>
      <c r="AQ1360" s="44"/>
      <c r="AR1360" s="44"/>
      <c r="AS1360" s="44"/>
      <c r="AT1360" s="44"/>
      <c r="AU1360" s="44"/>
      <c r="AV1360" s="44"/>
      <c r="AW1360" s="44"/>
      <c r="AX1360" s="44"/>
      <c r="AY1360" s="44"/>
      <c r="AZ1360" s="44"/>
      <c r="BA1360" s="44"/>
      <c r="BB1360" s="45"/>
      <c r="BC1360" s="51"/>
      <c r="BD1360" s="47"/>
    </row>
    <row r="1361" spans="1:56" ht="15.75" customHeight="1" x14ac:dyDescent="0.3">
      <c r="A1361" s="51"/>
      <c r="B1361" s="47"/>
      <c r="C1361" s="51"/>
      <c r="D1361" s="16"/>
      <c r="E1361" s="16"/>
      <c r="F1361" s="16"/>
      <c r="G1361" s="16"/>
      <c r="H1361" s="16"/>
      <c r="I1361" s="16"/>
      <c r="J1361" s="16"/>
      <c r="K1361" s="51"/>
      <c r="L1361" s="47"/>
      <c r="M1361" s="51"/>
      <c r="N1361" s="71"/>
      <c r="O1361" s="14"/>
      <c r="P1361" s="14"/>
      <c r="Q1361" s="13"/>
      <c r="R1361" s="18"/>
      <c r="S1361" s="18"/>
      <c r="T1361" s="46" t="s">
        <v>13</v>
      </c>
      <c r="U1361" s="17"/>
      <c r="V1361" s="34"/>
      <c r="W1361" s="1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7"/>
      <c r="AO1361" s="44"/>
      <c r="AP1361" s="44"/>
      <c r="AQ1361" s="44"/>
      <c r="AR1361" s="44"/>
      <c r="AS1361" s="44"/>
      <c r="AT1361" s="44"/>
      <c r="AU1361" s="44"/>
      <c r="AV1361" s="44"/>
      <c r="AW1361" s="44"/>
      <c r="AX1361" s="44"/>
      <c r="AY1361" s="44"/>
      <c r="AZ1361" s="44"/>
      <c r="BA1361" s="44"/>
      <c r="BB1361" s="45"/>
      <c r="BC1361" s="51"/>
      <c r="BD1361" s="47"/>
    </row>
    <row r="1362" spans="1:56" ht="15.75" customHeight="1" x14ac:dyDescent="0.3">
      <c r="A1362" s="51"/>
      <c r="B1362" s="47"/>
      <c r="C1362" s="51"/>
      <c r="D1362" s="16"/>
      <c r="E1362" s="16"/>
      <c r="F1362" s="16"/>
      <c r="G1362" s="16"/>
      <c r="H1362" s="16"/>
      <c r="I1362" s="16"/>
      <c r="J1362" s="16"/>
      <c r="K1362" s="51"/>
      <c r="L1362" s="47"/>
      <c r="M1362" s="51"/>
      <c r="N1362" s="71"/>
      <c r="O1362" s="14"/>
      <c r="P1362" s="14"/>
      <c r="Q1362" s="13"/>
      <c r="R1362" s="18"/>
      <c r="S1362" s="18"/>
      <c r="T1362" s="46"/>
      <c r="U1362" s="17"/>
      <c r="V1362" s="34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7"/>
      <c r="AO1362" s="44"/>
      <c r="AP1362" s="44"/>
      <c r="AQ1362" s="44"/>
      <c r="AR1362" s="44"/>
      <c r="AS1362" s="44"/>
      <c r="AT1362" s="44"/>
      <c r="AU1362" s="44"/>
      <c r="AV1362" s="44"/>
      <c r="AW1362" s="44"/>
      <c r="AX1362" s="44"/>
      <c r="AY1362" s="44"/>
      <c r="AZ1362" s="44"/>
      <c r="BA1362" s="44"/>
      <c r="BB1362" s="45"/>
      <c r="BC1362" s="51"/>
      <c r="BD1362" s="47"/>
    </row>
    <row r="1363" spans="1:56" ht="15.75" customHeight="1" x14ac:dyDescent="0.3">
      <c r="A1363" s="51"/>
      <c r="B1363" s="47"/>
      <c r="C1363" s="51"/>
      <c r="D1363" s="16"/>
      <c r="E1363" s="16"/>
      <c r="F1363" s="16"/>
      <c r="G1363" s="16"/>
      <c r="H1363" s="16"/>
      <c r="I1363" s="16"/>
      <c r="J1363" s="16"/>
      <c r="K1363" s="51"/>
      <c r="L1363" s="47"/>
      <c r="M1363" s="51"/>
      <c r="N1363" s="71"/>
      <c r="O1363" s="14"/>
      <c r="P1363" s="14"/>
      <c r="Q1363" s="13"/>
      <c r="R1363" s="18"/>
      <c r="S1363" s="18"/>
      <c r="T1363" s="46" t="s">
        <v>21</v>
      </c>
      <c r="U1363" s="17"/>
      <c r="V1363" s="34"/>
      <c r="W1363" s="1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7"/>
      <c r="AO1363" s="44"/>
      <c r="AP1363" s="44"/>
      <c r="AQ1363" s="44"/>
      <c r="AR1363" s="44"/>
      <c r="AS1363" s="44"/>
      <c r="AT1363" s="44"/>
      <c r="AU1363" s="44"/>
      <c r="AV1363" s="44"/>
      <c r="AW1363" s="44"/>
      <c r="AX1363" s="44"/>
      <c r="AY1363" s="44"/>
      <c r="AZ1363" s="44"/>
      <c r="BA1363" s="44"/>
      <c r="BB1363" s="45"/>
      <c r="BC1363" s="51"/>
      <c r="BD1363" s="47"/>
    </row>
    <row r="1364" spans="1:56" ht="16.5" customHeight="1" x14ac:dyDescent="0.3">
      <c r="A1364" s="51"/>
      <c r="B1364" s="47"/>
      <c r="C1364" s="51"/>
      <c r="D1364" s="16"/>
      <c r="E1364" s="16"/>
      <c r="F1364" s="16"/>
      <c r="G1364" s="16"/>
      <c r="H1364" s="16"/>
      <c r="I1364" s="16"/>
      <c r="J1364" s="16"/>
      <c r="K1364" s="51"/>
      <c r="L1364" s="47"/>
      <c r="M1364" s="51"/>
      <c r="N1364" s="71"/>
      <c r="O1364" s="14"/>
      <c r="P1364" s="14"/>
      <c r="Q1364" s="13"/>
      <c r="R1364" s="18"/>
      <c r="S1364" s="18"/>
      <c r="T1364" s="46"/>
      <c r="U1364" s="17"/>
      <c r="V1364" s="17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7"/>
      <c r="AO1364" s="44"/>
      <c r="AP1364" s="44"/>
      <c r="AQ1364" s="44"/>
      <c r="AR1364" s="44"/>
      <c r="AS1364" s="44"/>
      <c r="AT1364" s="44"/>
      <c r="AU1364" s="44"/>
      <c r="AV1364" s="44"/>
      <c r="AW1364" s="44"/>
      <c r="AX1364" s="44"/>
      <c r="AY1364" s="44"/>
      <c r="AZ1364" s="44"/>
      <c r="BA1364" s="44"/>
      <c r="BB1364" s="45"/>
      <c r="BC1364" s="51"/>
      <c r="BD1364" s="47"/>
    </row>
    <row r="1365" spans="1:56" s="29" customFormat="1" ht="132" customHeight="1" x14ac:dyDescent="0.25">
      <c r="A1365" s="15" t="s">
        <v>1006</v>
      </c>
      <c r="B1365" s="24">
        <v>79800000</v>
      </c>
      <c r="C1365" s="15" t="s">
        <v>1005</v>
      </c>
      <c r="D1365" s="15"/>
      <c r="E1365" s="15"/>
      <c r="F1365" s="15"/>
      <c r="G1365" s="15"/>
      <c r="H1365" s="15"/>
      <c r="I1365" s="15"/>
      <c r="J1365" s="15"/>
      <c r="K1365" s="15" t="s">
        <v>903</v>
      </c>
      <c r="L1365" s="15" t="s">
        <v>987</v>
      </c>
      <c r="M1365" s="31" t="s">
        <v>1007</v>
      </c>
      <c r="N1365" s="27">
        <v>1150</v>
      </c>
      <c r="O1365" s="15"/>
      <c r="P1365" s="15"/>
      <c r="Q1365" s="15"/>
      <c r="R1365" s="15"/>
      <c r="S1365" s="15"/>
      <c r="T1365" s="15" t="s">
        <v>20</v>
      </c>
      <c r="U1365" s="15" t="s">
        <v>431</v>
      </c>
      <c r="V1365" s="15" t="s">
        <v>989</v>
      </c>
      <c r="W1365" s="15">
        <v>1150</v>
      </c>
      <c r="X1365" s="15">
        <v>1150</v>
      </c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 t="s">
        <v>1004</v>
      </c>
      <c r="AO1365" s="15"/>
      <c r="AP1365" s="15"/>
      <c r="AQ1365" s="28">
        <f t="shared" ref="AQ1365" si="523">W1365</f>
        <v>1150</v>
      </c>
      <c r="AR1365" s="26">
        <f t="shared" ref="AR1365" si="524">X1365</f>
        <v>1150</v>
      </c>
      <c r="AS1365" s="26"/>
      <c r="AT1365" s="26"/>
      <c r="AU1365" s="26"/>
      <c r="AV1365" s="26"/>
      <c r="AW1365" s="26">
        <f t="shared" ref="AW1365" si="525">AQ1365</f>
        <v>1150</v>
      </c>
      <c r="AX1365" s="26">
        <f t="shared" ref="AX1365" si="526">AR1365</f>
        <v>1150</v>
      </c>
      <c r="AY1365" s="15">
        <f>N1365-AQ1365</f>
        <v>0</v>
      </c>
      <c r="AZ1365" s="15">
        <f>N1365-X1365</f>
        <v>0</v>
      </c>
      <c r="BA1365" s="15">
        <f>N1365*100/N1365</f>
        <v>100</v>
      </c>
      <c r="BB1365" s="15"/>
      <c r="BC1365" s="15" t="s">
        <v>988</v>
      </c>
      <c r="BD1365" s="15" t="s">
        <v>987</v>
      </c>
    </row>
    <row r="1366" spans="1:56" s="29" customFormat="1" ht="132" customHeight="1" x14ac:dyDescent="0.25">
      <c r="A1366" s="51" t="s">
        <v>30</v>
      </c>
      <c r="B1366" s="47">
        <v>50100000</v>
      </c>
      <c r="C1366" s="51" t="s">
        <v>621</v>
      </c>
      <c r="D1366" s="15"/>
      <c r="E1366" s="15"/>
      <c r="F1366" s="15"/>
      <c r="G1366" s="15"/>
      <c r="H1366" s="15"/>
      <c r="I1366" s="15"/>
      <c r="J1366" s="15"/>
      <c r="K1366" s="51" t="s">
        <v>172</v>
      </c>
      <c r="L1366" s="47" t="s">
        <v>627</v>
      </c>
      <c r="M1366" s="51" t="s">
        <v>623</v>
      </c>
      <c r="N1366" s="71">
        <v>6463</v>
      </c>
      <c r="O1366" s="15"/>
      <c r="P1366" s="15"/>
      <c r="Q1366" s="15"/>
      <c r="R1366" s="15"/>
      <c r="S1366" s="15"/>
      <c r="T1366" s="14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7"/>
      <c r="AP1366" s="7"/>
      <c r="AQ1366" s="7"/>
      <c r="AR1366" s="44">
        <v>133</v>
      </c>
      <c r="AS1366" s="7"/>
      <c r="AT1366" s="7"/>
      <c r="AU1366" s="7"/>
      <c r="AV1366" s="7"/>
      <c r="AW1366" s="7"/>
      <c r="AX1366" s="44">
        <v>133</v>
      </c>
      <c r="AY1366" s="7"/>
      <c r="AZ1366" s="7"/>
      <c r="BA1366" s="7"/>
      <c r="BB1366" s="8"/>
      <c r="BC1366" s="51" t="s">
        <v>625</v>
      </c>
      <c r="BD1366" s="47" t="s">
        <v>627</v>
      </c>
    </row>
    <row r="1367" spans="1:56" ht="15.75" customHeight="1" x14ac:dyDescent="0.3">
      <c r="A1367" s="51"/>
      <c r="B1367" s="47"/>
      <c r="C1367" s="51"/>
      <c r="D1367" s="15"/>
      <c r="E1367" s="15"/>
      <c r="F1367" s="15"/>
      <c r="G1367" s="15"/>
      <c r="H1367" s="15"/>
      <c r="I1367" s="15"/>
      <c r="J1367" s="15"/>
      <c r="K1367" s="51"/>
      <c r="L1367" s="47"/>
      <c r="M1367" s="51"/>
      <c r="N1367" s="71"/>
      <c r="O1367" s="14"/>
      <c r="P1367" s="14"/>
      <c r="Q1367" s="13"/>
      <c r="R1367" s="18"/>
      <c r="S1367" s="18"/>
      <c r="T1367" s="14"/>
      <c r="U1367" s="17"/>
      <c r="V1367" s="34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7"/>
      <c r="AO1367" s="12"/>
      <c r="AP1367" s="12"/>
      <c r="AQ1367" s="12"/>
      <c r="AR1367" s="44"/>
      <c r="AS1367" s="12"/>
      <c r="AT1367" s="12"/>
      <c r="AU1367" s="12"/>
      <c r="AV1367" s="12"/>
      <c r="AW1367" s="12"/>
      <c r="AX1367" s="44"/>
      <c r="AY1367" s="12"/>
      <c r="AZ1367" s="12"/>
      <c r="BA1367" s="12"/>
      <c r="BB1367" s="13"/>
      <c r="BC1367" s="51"/>
      <c r="BD1367" s="47"/>
    </row>
    <row r="1368" spans="1:56" ht="15.75" customHeight="1" x14ac:dyDescent="0.3">
      <c r="A1368" s="51"/>
      <c r="B1368" s="47"/>
      <c r="C1368" s="51"/>
      <c r="D1368" s="15"/>
      <c r="E1368" s="15"/>
      <c r="F1368" s="15"/>
      <c r="G1368" s="15"/>
      <c r="H1368" s="15"/>
      <c r="I1368" s="15"/>
      <c r="J1368" s="15"/>
      <c r="K1368" s="51"/>
      <c r="L1368" s="47"/>
      <c r="M1368" s="51"/>
      <c r="N1368" s="71"/>
      <c r="O1368" s="14"/>
      <c r="P1368" s="14"/>
      <c r="Q1368" s="13"/>
      <c r="R1368" s="18"/>
      <c r="S1368" s="18"/>
      <c r="T1368" s="46" t="s">
        <v>20</v>
      </c>
      <c r="U1368" s="17" t="s">
        <v>1052</v>
      </c>
      <c r="V1368" s="34" t="s">
        <v>1023</v>
      </c>
      <c r="W1368" s="1">
        <v>325</v>
      </c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7"/>
      <c r="AO1368" s="12"/>
      <c r="AP1368" s="12"/>
      <c r="AQ1368" s="12"/>
      <c r="AR1368" s="44"/>
      <c r="AS1368" s="12"/>
      <c r="AT1368" s="12"/>
      <c r="AU1368" s="12"/>
      <c r="AV1368" s="12"/>
      <c r="AW1368" s="12"/>
      <c r="AX1368" s="44"/>
      <c r="AY1368" s="12"/>
      <c r="AZ1368" s="12"/>
      <c r="BA1368" s="12"/>
      <c r="BB1368" s="13"/>
      <c r="BC1368" s="51"/>
      <c r="BD1368" s="47"/>
    </row>
    <row r="1369" spans="1:56" ht="15.75" customHeight="1" x14ac:dyDescent="0.3">
      <c r="A1369" s="51"/>
      <c r="B1369" s="47"/>
      <c r="C1369" s="51"/>
      <c r="D1369" s="15"/>
      <c r="E1369" s="15"/>
      <c r="F1369" s="15"/>
      <c r="G1369" s="15"/>
      <c r="H1369" s="15"/>
      <c r="I1369" s="15"/>
      <c r="J1369" s="15"/>
      <c r="K1369" s="51"/>
      <c r="L1369" s="47"/>
      <c r="M1369" s="51"/>
      <c r="N1369" s="71"/>
      <c r="O1369" s="14"/>
      <c r="P1369" s="14"/>
      <c r="Q1369" s="13"/>
      <c r="R1369" s="18"/>
      <c r="S1369" s="18"/>
      <c r="T1369" s="46"/>
      <c r="U1369" s="17" t="s">
        <v>626</v>
      </c>
      <c r="V1369" s="34" t="s">
        <v>542</v>
      </c>
      <c r="W1369" s="1">
        <v>133</v>
      </c>
      <c r="X1369" s="1">
        <v>133</v>
      </c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7" t="s">
        <v>553</v>
      </c>
      <c r="AO1369" s="12"/>
      <c r="AP1369" s="12"/>
      <c r="AQ1369" s="12"/>
      <c r="AR1369" s="44"/>
      <c r="AS1369" s="12"/>
      <c r="AT1369" s="12"/>
      <c r="AU1369" s="12"/>
      <c r="AV1369" s="12"/>
      <c r="AW1369" s="12"/>
      <c r="AX1369" s="44"/>
      <c r="AY1369" s="12"/>
      <c r="AZ1369" s="12"/>
      <c r="BA1369" s="12"/>
      <c r="BB1369" s="13"/>
      <c r="BC1369" s="51"/>
      <c r="BD1369" s="47"/>
    </row>
    <row r="1370" spans="1:56" ht="15.75" customHeight="1" x14ac:dyDescent="0.3">
      <c r="A1370" s="51"/>
      <c r="B1370" s="47"/>
      <c r="C1370" s="51"/>
      <c r="D1370" s="15"/>
      <c r="E1370" s="15"/>
      <c r="F1370" s="15"/>
      <c r="G1370" s="15"/>
      <c r="H1370" s="15"/>
      <c r="I1370" s="15"/>
      <c r="J1370" s="15"/>
      <c r="K1370" s="51"/>
      <c r="L1370" s="47"/>
      <c r="M1370" s="51"/>
      <c r="N1370" s="71"/>
      <c r="O1370" s="14"/>
      <c r="P1370" s="14"/>
      <c r="Q1370" s="13"/>
      <c r="R1370" s="18"/>
      <c r="S1370" s="18"/>
      <c r="T1370" s="46" t="s">
        <v>13</v>
      </c>
      <c r="U1370" s="17"/>
      <c r="V1370" s="34"/>
      <c r="W1370" s="1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7"/>
      <c r="AO1370" s="12"/>
      <c r="AP1370" s="12"/>
      <c r="AQ1370" s="12"/>
      <c r="AR1370" s="44"/>
      <c r="AS1370" s="12"/>
      <c r="AT1370" s="12"/>
      <c r="AU1370" s="12"/>
      <c r="AV1370" s="12"/>
      <c r="AW1370" s="12"/>
      <c r="AX1370" s="44"/>
      <c r="AY1370" s="12"/>
      <c r="AZ1370" s="12"/>
      <c r="BA1370" s="12"/>
      <c r="BB1370" s="13"/>
      <c r="BC1370" s="51"/>
      <c r="BD1370" s="47"/>
    </row>
    <row r="1371" spans="1:56" ht="15.75" customHeight="1" x14ac:dyDescent="0.3">
      <c r="A1371" s="51"/>
      <c r="B1371" s="47"/>
      <c r="C1371" s="51"/>
      <c r="D1371" s="15"/>
      <c r="E1371" s="15"/>
      <c r="F1371" s="15"/>
      <c r="G1371" s="15"/>
      <c r="H1371" s="15"/>
      <c r="I1371" s="15"/>
      <c r="J1371" s="15"/>
      <c r="K1371" s="51"/>
      <c r="L1371" s="47"/>
      <c r="M1371" s="51"/>
      <c r="N1371" s="71"/>
      <c r="O1371" s="14"/>
      <c r="P1371" s="14"/>
      <c r="Q1371" s="13"/>
      <c r="R1371" s="18"/>
      <c r="S1371" s="18"/>
      <c r="T1371" s="46"/>
      <c r="U1371" s="17"/>
      <c r="V1371" s="34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7"/>
      <c r="AO1371" s="12"/>
      <c r="AP1371" s="12"/>
      <c r="AQ1371" s="12"/>
      <c r="AR1371" s="44"/>
      <c r="AS1371" s="12"/>
      <c r="AT1371" s="12"/>
      <c r="AU1371" s="12"/>
      <c r="AV1371" s="12"/>
      <c r="AW1371" s="12"/>
      <c r="AX1371" s="44"/>
      <c r="AY1371" s="12"/>
      <c r="AZ1371" s="12"/>
      <c r="BA1371" s="12"/>
      <c r="BB1371" s="13"/>
      <c r="BC1371" s="51"/>
      <c r="BD1371" s="47"/>
    </row>
    <row r="1372" spans="1:56" ht="15.75" customHeight="1" x14ac:dyDescent="0.3">
      <c r="A1372" s="51"/>
      <c r="B1372" s="47"/>
      <c r="C1372" s="51"/>
      <c r="D1372" s="15"/>
      <c r="E1372" s="15"/>
      <c r="F1372" s="15"/>
      <c r="G1372" s="15"/>
      <c r="H1372" s="15"/>
      <c r="I1372" s="15"/>
      <c r="J1372" s="15"/>
      <c r="K1372" s="51"/>
      <c r="L1372" s="47"/>
      <c r="M1372" s="51"/>
      <c r="N1372" s="71"/>
      <c r="O1372" s="14"/>
      <c r="P1372" s="14"/>
      <c r="Q1372" s="13"/>
      <c r="R1372" s="18"/>
      <c r="S1372" s="18"/>
      <c r="T1372" s="14" t="s">
        <v>21</v>
      </c>
      <c r="U1372" s="17"/>
      <c r="V1372" s="34"/>
      <c r="W1372" s="1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7"/>
      <c r="AO1372" s="12"/>
      <c r="AP1372" s="12"/>
      <c r="AQ1372" s="12"/>
      <c r="AR1372" s="44"/>
      <c r="AS1372" s="12"/>
      <c r="AT1372" s="12"/>
      <c r="AU1372" s="12"/>
      <c r="AV1372" s="12"/>
      <c r="AW1372" s="12"/>
      <c r="AX1372" s="44"/>
      <c r="AY1372" s="12"/>
      <c r="AZ1372" s="12"/>
      <c r="BA1372" s="12"/>
      <c r="BB1372" s="13"/>
      <c r="BC1372" s="51"/>
      <c r="BD1372" s="47"/>
    </row>
    <row r="1373" spans="1:56" s="29" customFormat="1" ht="132" customHeight="1" x14ac:dyDescent="0.25">
      <c r="A1373" s="51" t="s">
        <v>30</v>
      </c>
      <c r="B1373" s="47">
        <v>50100000</v>
      </c>
      <c r="C1373" s="51" t="s">
        <v>621</v>
      </c>
      <c r="D1373" s="15"/>
      <c r="E1373" s="15"/>
      <c r="F1373" s="15"/>
      <c r="G1373" s="15"/>
      <c r="H1373" s="15"/>
      <c r="I1373" s="15"/>
      <c r="J1373" s="15"/>
      <c r="K1373" s="51" t="s">
        <v>172</v>
      </c>
      <c r="L1373" s="47" t="s">
        <v>870</v>
      </c>
      <c r="M1373" s="51" t="s">
        <v>622</v>
      </c>
      <c r="N1373" s="71">
        <v>10000</v>
      </c>
      <c r="O1373" s="15"/>
      <c r="P1373" s="15"/>
      <c r="Q1373" s="15"/>
      <c r="R1373" s="15"/>
      <c r="S1373" s="15"/>
      <c r="T1373" s="46" t="s">
        <v>11</v>
      </c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69">
        <v>1165</v>
      </c>
      <c r="AS1373" s="26"/>
      <c r="AT1373" s="26"/>
      <c r="AU1373" s="26"/>
      <c r="AV1373" s="26"/>
      <c r="AW1373" s="26"/>
      <c r="AX1373" s="69">
        <v>1165</v>
      </c>
      <c r="AY1373" s="15"/>
      <c r="AZ1373" s="15"/>
      <c r="BA1373" s="15"/>
      <c r="BB1373" s="15"/>
      <c r="BC1373" s="51" t="s">
        <v>625</v>
      </c>
      <c r="BD1373" s="47" t="s">
        <v>870</v>
      </c>
    </row>
    <row r="1374" spans="1:56" ht="15.75" customHeight="1" x14ac:dyDescent="0.3">
      <c r="A1374" s="51"/>
      <c r="B1374" s="47"/>
      <c r="C1374" s="51"/>
      <c r="D1374" s="15"/>
      <c r="E1374" s="15"/>
      <c r="F1374" s="15"/>
      <c r="G1374" s="15"/>
      <c r="H1374" s="15"/>
      <c r="I1374" s="15"/>
      <c r="J1374" s="15"/>
      <c r="K1374" s="51"/>
      <c r="L1374" s="47"/>
      <c r="M1374" s="51"/>
      <c r="N1374" s="71"/>
      <c r="O1374" s="14"/>
      <c r="P1374" s="14"/>
      <c r="Q1374" s="13"/>
      <c r="R1374" s="18"/>
      <c r="S1374" s="18"/>
      <c r="T1374" s="46"/>
      <c r="U1374" s="17"/>
      <c r="V1374" s="34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7"/>
      <c r="AO1374" s="12"/>
      <c r="AP1374" s="12"/>
      <c r="AQ1374" s="12"/>
      <c r="AR1374" s="69"/>
      <c r="AS1374" s="12"/>
      <c r="AT1374" s="12"/>
      <c r="AU1374" s="12"/>
      <c r="AV1374" s="12"/>
      <c r="AW1374" s="12"/>
      <c r="AX1374" s="69"/>
      <c r="AY1374" s="12"/>
      <c r="AZ1374" s="12"/>
      <c r="BA1374" s="12"/>
      <c r="BB1374" s="13"/>
      <c r="BC1374" s="51"/>
      <c r="BD1374" s="47"/>
    </row>
    <row r="1375" spans="1:56" ht="15.75" customHeight="1" x14ac:dyDescent="0.3">
      <c r="A1375" s="51"/>
      <c r="B1375" s="47"/>
      <c r="C1375" s="51"/>
      <c r="D1375" s="15"/>
      <c r="E1375" s="15"/>
      <c r="F1375" s="15"/>
      <c r="G1375" s="15"/>
      <c r="H1375" s="15"/>
      <c r="I1375" s="15"/>
      <c r="J1375" s="15"/>
      <c r="K1375" s="51"/>
      <c r="L1375" s="47"/>
      <c r="M1375" s="51"/>
      <c r="N1375" s="71"/>
      <c r="O1375" s="14"/>
      <c r="P1375" s="14"/>
      <c r="Q1375" s="13"/>
      <c r="R1375" s="18"/>
      <c r="S1375" s="18"/>
      <c r="T1375" s="46" t="s">
        <v>20</v>
      </c>
      <c r="U1375" s="17" t="s">
        <v>624</v>
      </c>
      <c r="V1375" s="34" t="s">
        <v>542</v>
      </c>
      <c r="W1375" s="1">
        <v>105</v>
      </c>
      <c r="X1375" s="1">
        <v>105</v>
      </c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7" t="s">
        <v>553</v>
      </c>
      <c r="AO1375" s="12"/>
      <c r="AP1375" s="12"/>
      <c r="AQ1375" s="12"/>
      <c r="AR1375" s="69"/>
      <c r="AS1375" s="12"/>
      <c r="AT1375" s="12"/>
      <c r="AU1375" s="12"/>
      <c r="AV1375" s="12"/>
      <c r="AW1375" s="12"/>
      <c r="AX1375" s="69"/>
      <c r="AY1375" s="12"/>
      <c r="AZ1375" s="12"/>
      <c r="BA1375" s="12"/>
      <c r="BB1375" s="13"/>
      <c r="BC1375" s="51"/>
      <c r="BD1375" s="47"/>
    </row>
    <row r="1376" spans="1:56" ht="15.75" customHeight="1" x14ac:dyDescent="0.3">
      <c r="A1376" s="51"/>
      <c r="B1376" s="47"/>
      <c r="C1376" s="51"/>
      <c r="D1376" s="15"/>
      <c r="E1376" s="15"/>
      <c r="F1376" s="15"/>
      <c r="G1376" s="15"/>
      <c r="H1376" s="15"/>
      <c r="I1376" s="15"/>
      <c r="J1376" s="15"/>
      <c r="K1376" s="51"/>
      <c r="L1376" s="47"/>
      <c r="M1376" s="51"/>
      <c r="N1376" s="71"/>
      <c r="O1376" s="14"/>
      <c r="P1376" s="14"/>
      <c r="Q1376" s="13"/>
      <c r="R1376" s="18"/>
      <c r="S1376" s="18"/>
      <c r="T1376" s="46"/>
      <c r="U1376" s="17"/>
      <c r="V1376" s="34"/>
      <c r="W1376" s="1">
        <v>1060</v>
      </c>
      <c r="X1376" s="1">
        <v>1060</v>
      </c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7" t="s">
        <v>868</v>
      </c>
      <c r="AO1376" s="12"/>
      <c r="AP1376" s="12"/>
      <c r="AQ1376" s="12"/>
      <c r="AR1376" s="69"/>
      <c r="AS1376" s="12"/>
      <c r="AT1376" s="12"/>
      <c r="AU1376" s="12"/>
      <c r="AV1376" s="12"/>
      <c r="AW1376" s="12"/>
      <c r="AX1376" s="69"/>
      <c r="AY1376" s="12"/>
      <c r="AZ1376" s="12"/>
      <c r="BA1376" s="12"/>
      <c r="BB1376" s="13"/>
      <c r="BC1376" s="51"/>
      <c r="BD1376" s="47"/>
    </row>
    <row r="1377" spans="1:56" ht="15.75" customHeight="1" x14ac:dyDescent="0.3">
      <c r="A1377" s="51"/>
      <c r="B1377" s="47"/>
      <c r="C1377" s="51"/>
      <c r="D1377" s="15"/>
      <c r="E1377" s="15"/>
      <c r="F1377" s="15"/>
      <c r="G1377" s="15"/>
      <c r="H1377" s="15"/>
      <c r="I1377" s="15"/>
      <c r="J1377" s="15"/>
      <c r="K1377" s="51"/>
      <c r="L1377" s="47"/>
      <c r="M1377" s="51"/>
      <c r="N1377" s="71"/>
      <c r="O1377" s="14"/>
      <c r="P1377" s="14"/>
      <c r="Q1377" s="13"/>
      <c r="R1377" s="18"/>
      <c r="S1377" s="18"/>
      <c r="T1377" s="46" t="s">
        <v>13</v>
      </c>
      <c r="U1377" s="17"/>
      <c r="V1377" s="34"/>
      <c r="W1377" s="1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7"/>
      <c r="AO1377" s="12"/>
      <c r="AP1377" s="12"/>
      <c r="AQ1377" s="12"/>
      <c r="AR1377" s="69"/>
      <c r="AS1377" s="12"/>
      <c r="AT1377" s="12"/>
      <c r="AU1377" s="12"/>
      <c r="AV1377" s="12"/>
      <c r="AW1377" s="12"/>
      <c r="AX1377" s="69"/>
      <c r="AY1377" s="12"/>
      <c r="AZ1377" s="12"/>
      <c r="BA1377" s="12"/>
      <c r="BB1377" s="13"/>
      <c r="BC1377" s="51"/>
      <c r="BD1377" s="47"/>
    </row>
    <row r="1378" spans="1:56" ht="15.75" customHeight="1" x14ac:dyDescent="0.3">
      <c r="A1378" s="51"/>
      <c r="B1378" s="47"/>
      <c r="C1378" s="51"/>
      <c r="D1378" s="15"/>
      <c r="E1378" s="15"/>
      <c r="F1378" s="15"/>
      <c r="G1378" s="15"/>
      <c r="H1378" s="15"/>
      <c r="I1378" s="15"/>
      <c r="J1378" s="15"/>
      <c r="K1378" s="51"/>
      <c r="L1378" s="47"/>
      <c r="M1378" s="51"/>
      <c r="N1378" s="71"/>
      <c r="O1378" s="14"/>
      <c r="P1378" s="14"/>
      <c r="Q1378" s="13"/>
      <c r="R1378" s="18"/>
      <c r="S1378" s="18"/>
      <c r="T1378" s="46"/>
      <c r="U1378" s="17"/>
      <c r="V1378" s="34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7"/>
      <c r="AO1378" s="12"/>
      <c r="AP1378" s="12"/>
      <c r="AQ1378" s="12"/>
      <c r="AR1378" s="69"/>
      <c r="AS1378" s="12"/>
      <c r="AT1378" s="12"/>
      <c r="AU1378" s="12"/>
      <c r="AV1378" s="12"/>
      <c r="AW1378" s="12"/>
      <c r="AX1378" s="69"/>
      <c r="AY1378" s="12"/>
      <c r="AZ1378" s="12"/>
      <c r="BA1378" s="12"/>
      <c r="BB1378" s="13"/>
      <c r="BC1378" s="51"/>
      <c r="BD1378" s="47"/>
    </row>
    <row r="1379" spans="1:56" ht="15.75" customHeight="1" x14ac:dyDescent="0.3">
      <c r="A1379" s="51"/>
      <c r="B1379" s="47"/>
      <c r="C1379" s="51"/>
      <c r="D1379" s="15"/>
      <c r="E1379" s="15"/>
      <c r="F1379" s="15"/>
      <c r="G1379" s="15"/>
      <c r="H1379" s="15"/>
      <c r="I1379" s="15"/>
      <c r="J1379" s="15"/>
      <c r="K1379" s="51"/>
      <c r="L1379" s="47"/>
      <c r="M1379" s="51"/>
      <c r="N1379" s="71"/>
      <c r="O1379" s="14"/>
      <c r="P1379" s="14"/>
      <c r="Q1379" s="13"/>
      <c r="R1379" s="18"/>
      <c r="S1379" s="18"/>
      <c r="T1379" s="14" t="s">
        <v>21</v>
      </c>
      <c r="U1379" s="17"/>
      <c r="V1379" s="34"/>
      <c r="W1379" s="1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7"/>
      <c r="AO1379" s="12"/>
      <c r="AP1379" s="12"/>
      <c r="AQ1379" s="12"/>
      <c r="AR1379" s="69"/>
      <c r="AS1379" s="12"/>
      <c r="AT1379" s="12"/>
      <c r="AU1379" s="12"/>
      <c r="AV1379" s="12"/>
      <c r="AW1379" s="12"/>
      <c r="AX1379" s="69"/>
      <c r="AY1379" s="12"/>
      <c r="AZ1379" s="12"/>
      <c r="BA1379" s="12"/>
      <c r="BB1379" s="13"/>
      <c r="BC1379" s="51"/>
      <c r="BD1379" s="47"/>
    </row>
  </sheetData>
  <autoFilter ref="A7:BD1379" xr:uid="{B1CA5D48-5991-4C82-B992-C871614BFE11}"/>
  <mergeCells count="4143">
    <mergeCell ref="AQ1102:AQ1109"/>
    <mergeCell ref="Q1110:Q1117"/>
    <mergeCell ref="R1110:R1117"/>
    <mergeCell ref="T1128:T1129"/>
    <mergeCell ref="S1134:S1143"/>
    <mergeCell ref="R1134:R1143"/>
    <mergeCell ref="T1114:T1115"/>
    <mergeCell ref="T1116:T1117"/>
    <mergeCell ref="L1366:L1372"/>
    <mergeCell ref="AR1203:AR1211"/>
    <mergeCell ref="AX1203:AX1211"/>
    <mergeCell ref="K1203:K1211"/>
    <mergeCell ref="M1172:M1179"/>
    <mergeCell ref="T1193:T1194"/>
    <mergeCell ref="K1274:K1282"/>
    <mergeCell ref="K1283:K1290"/>
    <mergeCell ref="AX1291:AX1299"/>
    <mergeCell ref="AR1291:AR1299"/>
    <mergeCell ref="K1291:K1299"/>
    <mergeCell ref="K1302:K1310"/>
    <mergeCell ref="K1324:K1332"/>
    <mergeCell ref="K1338:K1345"/>
    <mergeCell ref="K1356:K1364"/>
    <mergeCell ref="K1366:K1372"/>
    <mergeCell ref="K1212:K1220"/>
    <mergeCell ref="AX1221:AX1229"/>
    <mergeCell ref="AR1221:AR1229"/>
    <mergeCell ref="K1221:K1229"/>
    <mergeCell ref="AX1230:AX1238"/>
    <mergeCell ref="AR1230:AR1238"/>
    <mergeCell ref="K1230:K1238"/>
    <mergeCell ref="AX1239:AX1247"/>
    <mergeCell ref="A540:A547"/>
    <mergeCell ref="K540:K547"/>
    <mergeCell ref="K548:K555"/>
    <mergeCell ref="A548:A555"/>
    <mergeCell ref="K556:K563"/>
    <mergeCell ref="K564:K571"/>
    <mergeCell ref="A564:A571"/>
    <mergeCell ref="K572:K579"/>
    <mergeCell ref="A572:A579"/>
    <mergeCell ref="K580:K587"/>
    <mergeCell ref="K588:K595"/>
    <mergeCell ref="K596:K610"/>
    <mergeCell ref="K611:K618"/>
    <mergeCell ref="K619:K626"/>
    <mergeCell ref="K627:K634"/>
    <mergeCell ref="K864:K873"/>
    <mergeCell ref="A657:A664"/>
    <mergeCell ref="A1075:A1084"/>
    <mergeCell ref="A713:A720"/>
    <mergeCell ref="A721:A728"/>
    <mergeCell ref="K721:K728"/>
    <mergeCell ref="K729:K736"/>
    <mergeCell ref="L729:L736"/>
    <mergeCell ref="A729:A736"/>
    <mergeCell ref="BD729:BD736"/>
    <mergeCell ref="BC729:BC736"/>
    <mergeCell ref="K737:K744"/>
    <mergeCell ref="K745:K752"/>
    <mergeCell ref="K753:K760"/>
    <mergeCell ref="K761:K768"/>
    <mergeCell ref="K769:K776"/>
    <mergeCell ref="K777:K784"/>
    <mergeCell ref="K785:K792"/>
    <mergeCell ref="K793:K803"/>
    <mergeCell ref="K874:K881"/>
    <mergeCell ref="K882:K890"/>
    <mergeCell ref="K891:K900"/>
    <mergeCell ref="K901:K908"/>
    <mergeCell ref="K909:K916"/>
    <mergeCell ref="K917:K924"/>
    <mergeCell ref="K925:K933"/>
    <mergeCell ref="K934:K941"/>
    <mergeCell ref="K951:K958"/>
    <mergeCell ref="K959:K966"/>
    <mergeCell ref="K967:K974"/>
    <mergeCell ref="K975:K982"/>
    <mergeCell ref="K1075:K1084"/>
    <mergeCell ref="K1067:K1074"/>
    <mergeCell ref="BB1283:BB1290"/>
    <mergeCell ref="L1274:L1282"/>
    <mergeCell ref="A1274:A1282"/>
    <mergeCell ref="M1274:M1282"/>
    <mergeCell ref="N1274:N1282"/>
    <mergeCell ref="L1291:L1299"/>
    <mergeCell ref="A1291:A1299"/>
    <mergeCell ref="BC1291:BC1299"/>
    <mergeCell ref="T1298:T1299"/>
    <mergeCell ref="M1291:M1299"/>
    <mergeCell ref="N1291:N1299"/>
    <mergeCell ref="AO1283:AO1290"/>
    <mergeCell ref="AP1283:AP1290"/>
    <mergeCell ref="AQ1283:AQ1290"/>
    <mergeCell ref="AR1283:AR1290"/>
    <mergeCell ref="AS1283:AS1290"/>
    <mergeCell ref="AT1283:AT1290"/>
    <mergeCell ref="AU1283:AU1290"/>
    <mergeCell ref="AV1283:AV1290"/>
    <mergeCell ref="AW1283:AW1290"/>
    <mergeCell ref="AX1283:AX1290"/>
    <mergeCell ref="AY1283:AY1290"/>
    <mergeCell ref="AZ1283:AZ1290"/>
    <mergeCell ref="BA1283:BA1290"/>
    <mergeCell ref="T1283:T1284"/>
    <mergeCell ref="N1283:N1290"/>
    <mergeCell ref="M1283:M1290"/>
    <mergeCell ref="AX1274:AX1282"/>
    <mergeCell ref="BC1274:BC1282"/>
    <mergeCell ref="B127:B134"/>
    <mergeCell ref="BC127:BC134"/>
    <mergeCell ref="N127:N134"/>
    <mergeCell ref="B564:B571"/>
    <mergeCell ref="B572:B579"/>
    <mergeCell ref="C580:C587"/>
    <mergeCell ref="M1203:M1211"/>
    <mergeCell ref="N1203:N1211"/>
    <mergeCell ref="C127:C134"/>
    <mergeCell ref="L1172:L1179"/>
    <mergeCell ref="A1172:A1179"/>
    <mergeCell ref="B1056:B1066"/>
    <mergeCell ref="BB127:BB134"/>
    <mergeCell ref="AO127:AO134"/>
    <mergeCell ref="AP127:AP134"/>
    <mergeCell ref="AQ127:AQ134"/>
    <mergeCell ref="AR127:AR134"/>
    <mergeCell ref="AS127:AS134"/>
    <mergeCell ref="AT127:AT134"/>
    <mergeCell ref="AU127:AU134"/>
    <mergeCell ref="AV127:AV134"/>
    <mergeCell ref="BB572:BB579"/>
    <mergeCell ref="N183:N191"/>
    <mergeCell ref="BC183:BC191"/>
    <mergeCell ref="M183:M191"/>
    <mergeCell ref="L183:L191"/>
    <mergeCell ref="BB1172:BB1179"/>
    <mergeCell ref="AZ572:AZ579"/>
    <mergeCell ref="BA572:BA579"/>
    <mergeCell ref="AZ564:AZ571"/>
    <mergeCell ref="K635:K648"/>
    <mergeCell ref="C1023:C1031"/>
    <mergeCell ref="AU432:AU440"/>
    <mergeCell ref="AV432:AV440"/>
    <mergeCell ref="AT332:AT356"/>
    <mergeCell ref="AP332:AP356"/>
    <mergeCell ref="AQ332:AQ356"/>
    <mergeCell ref="AY415:AY423"/>
    <mergeCell ref="AY432:AY440"/>
    <mergeCell ref="AV387:AV394"/>
    <mergeCell ref="AY370:AY386"/>
    <mergeCell ref="AV370:AV386"/>
    <mergeCell ref="C1230:C1238"/>
    <mergeCell ref="L1230:L1238"/>
    <mergeCell ref="T1206:T1207"/>
    <mergeCell ref="T1208:T1209"/>
    <mergeCell ref="O1126:O1133"/>
    <mergeCell ref="P1134:P1143"/>
    <mergeCell ref="O1118:O1125"/>
    <mergeCell ref="K983:K991"/>
    <mergeCell ref="K992:K1014"/>
    <mergeCell ref="K1015:K1022"/>
    <mergeCell ref="K1023:K1031"/>
    <mergeCell ref="K1056:K1066"/>
    <mergeCell ref="K1085:K1093"/>
    <mergeCell ref="K1094:K1101"/>
    <mergeCell ref="K1102:K1109"/>
    <mergeCell ref="K1110:K1117"/>
    <mergeCell ref="K1118:K1125"/>
    <mergeCell ref="K1126:K1133"/>
    <mergeCell ref="K1134:K1143"/>
    <mergeCell ref="K1144:K1151"/>
    <mergeCell ref="K1152:K1161"/>
    <mergeCell ref="K1162:K1171"/>
    <mergeCell ref="AY532:AY539"/>
    <mergeCell ref="AZ532:AZ539"/>
    <mergeCell ref="BA532:BA539"/>
    <mergeCell ref="AO572:AO579"/>
    <mergeCell ref="AP572:AP579"/>
    <mergeCell ref="BC1283:BC1290"/>
    <mergeCell ref="T1294:T1295"/>
    <mergeCell ref="T1296:T1297"/>
    <mergeCell ref="B1257:B1264"/>
    <mergeCell ref="C1257:C1264"/>
    <mergeCell ref="L1257:L1264"/>
    <mergeCell ref="A1257:A1264"/>
    <mergeCell ref="L1265:L1273"/>
    <mergeCell ref="A1265:A1273"/>
    <mergeCell ref="B1283:B1290"/>
    <mergeCell ref="C1283:C1290"/>
    <mergeCell ref="B1274:B1282"/>
    <mergeCell ref="B1291:B1299"/>
    <mergeCell ref="C1291:C1299"/>
    <mergeCell ref="A967:A974"/>
    <mergeCell ref="A1196:A1202"/>
    <mergeCell ref="L1196:L1202"/>
    <mergeCell ref="L1180:L1188"/>
    <mergeCell ref="C1189:C1195"/>
    <mergeCell ref="B1265:B1273"/>
    <mergeCell ref="C1265:C1273"/>
    <mergeCell ref="A1180:A1188"/>
    <mergeCell ref="A983:A991"/>
    <mergeCell ref="BC1212:BC1220"/>
    <mergeCell ref="O769:O776"/>
    <mergeCell ref="M812:M820"/>
    <mergeCell ref="BA1075:BA1084"/>
    <mergeCell ref="BC1230:BC1238"/>
    <mergeCell ref="T1233:T1234"/>
    <mergeCell ref="M1230:M1238"/>
    <mergeCell ref="T1268:T1269"/>
    <mergeCell ref="T1270:T1271"/>
    <mergeCell ref="T1272:T1273"/>
    <mergeCell ref="T1259:T1260"/>
    <mergeCell ref="T1261:T1262"/>
    <mergeCell ref="T1263:T1264"/>
    <mergeCell ref="N1265:N1273"/>
    <mergeCell ref="B1239:B1247"/>
    <mergeCell ref="T1244:T1245"/>
    <mergeCell ref="T1246:T1247"/>
    <mergeCell ref="B1230:B1238"/>
    <mergeCell ref="M1265:M1273"/>
    <mergeCell ref="BC1265:BC1273"/>
    <mergeCell ref="BC1239:BC1247"/>
    <mergeCell ref="BC1248:BC1256"/>
    <mergeCell ref="AR1265:AR1273"/>
    <mergeCell ref="K1265:K1273"/>
    <mergeCell ref="AX1265:AX1273"/>
    <mergeCell ref="AR1239:AR1247"/>
    <mergeCell ref="K1239:K1247"/>
    <mergeCell ref="AX1248:AX1256"/>
    <mergeCell ref="AR1248:AR1256"/>
    <mergeCell ref="K1248:K1256"/>
    <mergeCell ref="AX1257:AX1264"/>
    <mergeCell ref="AR1257:AR1264"/>
    <mergeCell ref="K1257:K1264"/>
    <mergeCell ref="BC1144:BC1151"/>
    <mergeCell ref="AS1152:AS1161"/>
    <mergeCell ref="AS1162:AS1171"/>
    <mergeCell ref="R1144:R1151"/>
    <mergeCell ref="S1152:S1161"/>
    <mergeCell ref="R1152:R1161"/>
    <mergeCell ref="T1152:T1154"/>
    <mergeCell ref="BB1162:BB1171"/>
    <mergeCell ref="BB1144:BB1151"/>
    <mergeCell ref="AX1189:AX1195"/>
    <mergeCell ref="AR1189:AR1195"/>
    <mergeCell ref="K1189:K1195"/>
    <mergeCell ref="K1196:K1202"/>
    <mergeCell ref="AX1196:AX1202"/>
    <mergeCell ref="AR1196:AR1202"/>
    <mergeCell ref="N1144:N1151"/>
    <mergeCell ref="BC1180:BC1188"/>
    <mergeCell ref="BA1144:BA1151"/>
    <mergeCell ref="T1146:T1147"/>
    <mergeCell ref="S1144:S1151"/>
    <mergeCell ref="AZ1152:AZ1161"/>
    <mergeCell ref="K1172:K1179"/>
    <mergeCell ref="AX1180:AX1188"/>
    <mergeCell ref="AR1180:AR1188"/>
    <mergeCell ref="K1180:K1188"/>
    <mergeCell ref="P1152:P1161"/>
    <mergeCell ref="BC1102:BC1109"/>
    <mergeCell ref="AU1085:AU1093"/>
    <mergeCell ref="AR1085:AR1093"/>
    <mergeCell ref="T1092:T1093"/>
    <mergeCell ref="T1210:T1211"/>
    <mergeCell ref="BC1203:BC1211"/>
    <mergeCell ref="Q1144:Q1151"/>
    <mergeCell ref="T1174:T1175"/>
    <mergeCell ref="T1176:T1177"/>
    <mergeCell ref="T1178:T1179"/>
    <mergeCell ref="M1144:M1151"/>
    <mergeCell ref="M1196:M1202"/>
    <mergeCell ref="N1196:N1202"/>
    <mergeCell ref="BC1196:BC1202"/>
    <mergeCell ref="T1196:T1197"/>
    <mergeCell ref="T1198:T1199"/>
    <mergeCell ref="T1200:T1201"/>
    <mergeCell ref="T1158:T1159"/>
    <mergeCell ref="T1098:T1099"/>
    <mergeCell ref="AR1094:AR1101"/>
    <mergeCell ref="AV1152:AV1161"/>
    <mergeCell ref="AY1152:AY1161"/>
    <mergeCell ref="AS1144:AS1151"/>
    <mergeCell ref="AY1126:AY1133"/>
    <mergeCell ref="AP1152:AP1161"/>
    <mergeCell ref="AQ1152:AQ1161"/>
    <mergeCell ref="AQ1144:AQ1151"/>
    <mergeCell ref="BC1152:BC1161"/>
    <mergeCell ref="O1152:O1161"/>
    <mergeCell ref="AO1152:AO1161"/>
    <mergeCell ref="T1150:T1151"/>
    <mergeCell ref="T1183:T1184"/>
    <mergeCell ref="AZ1144:AZ1151"/>
    <mergeCell ref="AT1102:AT1109"/>
    <mergeCell ref="AS1102:AS1109"/>
    <mergeCell ref="AU1144:AU1151"/>
    <mergeCell ref="AU1094:AU1101"/>
    <mergeCell ref="AS1134:AS1143"/>
    <mergeCell ref="AT1134:AT1143"/>
    <mergeCell ref="AX1134:AX1143"/>
    <mergeCell ref="AW1134:AW1143"/>
    <mergeCell ref="AU1134:AU1143"/>
    <mergeCell ref="AR1144:AR1151"/>
    <mergeCell ref="AY1134:AY1143"/>
    <mergeCell ref="AW1144:AW1151"/>
    <mergeCell ref="AV1102:AV1109"/>
    <mergeCell ref="AX1102:AX1109"/>
    <mergeCell ref="AY1118:AY1125"/>
    <mergeCell ref="AV1126:AV1133"/>
    <mergeCell ref="AS1126:AS1133"/>
    <mergeCell ref="AW992:AW1014"/>
    <mergeCell ref="BB983:BB991"/>
    <mergeCell ref="AO983:AO991"/>
    <mergeCell ref="AV983:AV991"/>
    <mergeCell ref="AU983:AU991"/>
    <mergeCell ref="AU1040:AU1047"/>
    <mergeCell ref="AV1040:AV1047"/>
    <mergeCell ref="T1034:T1035"/>
    <mergeCell ref="T1036:T1037"/>
    <mergeCell ref="T1038:T1039"/>
    <mergeCell ref="AT1023:AT1031"/>
    <mergeCell ref="AU1048:AU1055"/>
    <mergeCell ref="AT992:AT1014"/>
    <mergeCell ref="AQ1032:AQ1039"/>
    <mergeCell ref="AP983:AP991"/>
    <mergeCell ref="AT1015:AT1022"/>
    <mergeCell ref="AS1032:AS1039"/>
    <mergeCell ref="AT1032:AT1039"/>
    <mergeCell ref="AU1032:AU1039"/>
    <mergeCell ref="AP1032:AP1039"/>
    <mergeCell ref="AV1048:AV1055"/>
    <mergeCell ref="AU1023:AU1031"/>
    <mergeCell ref="AV1023:AV1031"/>
    <mergeCell ref="BA983:BA991"/>
    <mergeCell ref="AZ983:AZ991"/>
    <mergeCell ref="BB992:BB1014"/>
    <mergeCell ref="BA992:BA1014"/>
    <mergeCell ref="T1030:T1031"/>
    <mergeCell ref="BB1023:BB1031"/>
    <mergeCell ref="AX1032:AX1039"/>
    <mergeCell ref="BC1040:BC1047"/>
    <mergeCell ref="L975:L982"/>
    <mergeCell ref="A975:A982"/>
    <mergeCell ref="AO975:AO982"/>
    <mergeCell ref="T977:T978"/>
    <mergeCell ref="T979:T980"/>
    <mergeCell ref="T981:T982"/>
    <mergeCell ref="AZ1015:AZ1022"/>
    <mergeCell ref="T1017:T1018"/>
    <mergeCell ref="AO1015:AO1022"/>
    <mergeCell ref="AZ992:AZ1014"/>
    <mergeCell ref="M1094:M1101"/>
    <mergeCell ref="AX1048:AX1055"/>
    <mergeCell ref="AR1048:AR1055"/>
    <mergeCell ref="AR1067:AR1074"/>
    <mergeCell ref="AS983:AS991"/>
    <mergeCell ref="AT983:AT991"/>
    <mergeCell ref="AT1056:AT1066"/>
    <mergeCell ref="BB1032:BB1039"/>
    <mergeCell ref="O1040:O1047"/>
    <mergeCell ref="P1040:P1047"/>
    <mergeCell ref="AP1023:AP1031"/>
    <mergeCell ref="AZ1023:AZ1031"/>
    <mergeCell ref="AQ1040:AQ1047"/>
    <mergeCell ref="R1023:R1031"/>
    <mergeCell ref="AZ1085:AZ1093"/>
    <mergeCell ref="AX1056:AX1066"/>
    <mergeCell ref="AX1085:AX1093"/>
    <mergeCell ref="AV1067:AV1074"/>
    <mergeCell ref="AW1067:AW1074"/>
    <mergeCell ref="AX1067:AX1074"/>
    <mergeCell ref="AV1056:AV1066"/>
    <mergeCell ref="A1302:A1310"/>
    <mergeCell ref="A1230:A1238"/>
    <mergeCell ref="N1221:N1229"/>
    <mergeCell ref="N1230:N1238"/>
    <mergeCell ref="T1277:T1278"/>
    <mergeCell ref="T1279:T1280"/>
    <mergeCell ref="T1281:T1282"/>
    <mergeCell ref="C1274:C1282"/>
    <mergeCell ref="AQ1324:AQ1332"/>
    <mergeCell ref="C1239:C1247"/>
    <mergeCell ref="B1248:B1256"/>
    <mergeCell ref="C1248:C1256"/>
    <mergeCell ref="BB1094:BB1101"/>
    <mergeCell ref="T1040:T1041"/>
    <mergeCell ref="AO1040:AO1047"/>
    <mergeCell ref="Q1023:Q1031"/>
    <mergeCell ref="R975:R982"/>
    <mergeCell ref="AP1110:AP1117"/>
    <mergeCell ref="AW1056:AW1066"/>
    <mergeCell ref="AZ1094:AZ1101"/>
    <mergeCell ref="AW1094:AW1101"/>
    <mergeCell ref="AY1110:AY1117"/>
    <mergeCell ref="AZ1110:AZ1117"/>
    <mergeCell ref="AO1102:AO1109"/>
    <mergeCell ref="AY1085:AY1093"/>
    <mergeCell ref="T1100:T1101"/>
    <mergeCell ref="AZ1102:AZ1109"/>
    <mergeCell ref="AU1102:AU1109"/>
    <mergeCell ref="AW1102:AW1109"/>
    <mergeCell ref="AR1102:AR1109"/>
    <mergeCell ref="BA1023:BA1031"/>
    <mergeCell ref="T992:T1000"/>
    <mergeCell ref="T963:T964"/>
    <mergeCell ref="B1015:B1022"/>
    <mergeCell ref="AP975:AP982"/>
    <mergeCell ref="C315:C322"/>
    <mergeCell ref="T355:T356"/>
    <mergeCell ref="Q588:Q595"/>
    <mergeCell ref="T582:T583"/>
    <mergeCell ref="T584:T585"/>
    <mergeCell ref="T586:T587"/>
    <mergeCell ref="T437:T438"/>
    <mergeCell ref="Q395:Q404"/>
    <mergeCell ref="O405:O414"/>
    <mergeCell ref="B1023:B1031"/>
    <mergeCell ref="T475:T476"/>
    <mergeCell ref="B499:B507"/>
    <mergeCell ref="C524:C531"/>
    <mergeCell ref="AR1324:AR1332"/>
    <mergeCell ref="T1235:T1236"/>
    <mergeCell ref="T1237:T1238"/>
    <mergeCell ref="B1221:B1229"/>
    <mergeCell ref="C1221:C1229"/>
    <mergeCell ref="M1221:M1229"/>
    <mergeCell ref="B1212:B1220"/>
    <mergeCell ref="C1212:C1220"/>
    <mergeCell ref="T1285:T1286"/>
    <mergeCell ref="T1287:T1288"/>
    <mergeCell ref="T1289:T1290"/>
    <mergeCell ref="L1283:L1290"/>
    <mergeCell ref="T1304:T1306"/>
    <mergeCell ref="L1324:L1332"/>
    <mergeCell ref="C1196:C1202"/>
    <mergeCell ref="B1180:B1188"/>
    <mergeCell ref="A1203:A1211"/>
    <mergeCell ref="AP1324:AP1332"/>
    <mergeCell ref="A1015:A1022"/>
    <mergeCell ref="L1056:L1066"/>
    <mergeCell ref="C983:C991"/>
    <mergeCell ref="C1324:C1332"/>
    <mergeCell ref="B1324:B1332"/>
    <mergeCell ref="C1032:C1039"/>
    <mergeCell ref="L1118:L1125"/>
    <mergeCell ref="B1134:B1143"/>
    <mergeCell ref="C1126:C1133"/>
    <mergeCell ref="B1110:B1117"/>
    <mergeCell ref="B1126:B1133"/>
    <mergeCell ref="AO1134:AO1143"/>
    <mergeCell ref="AP1134:AP1143"/>
    <mergeCell ref="R1102:R1109"/>
    <mergeCell ref="T1108:T1109"/>
    <mergeCell ref="T1110:T1111"/>
    <mergeCell ref="Q1032:Q1039"/>
    <mergeCell ref="B1203:B1211"/>
    <mergeCell ref="C1203:C1211"/>
    <mergeCell ref="L1239:L1247"/>
    <mergeCell ref="A1239:A1247"/>
    <mergeCell ref="T1224:T1225"/>
    <mergeCell ref="T1226:T1227"/>
    <mergeCell ref="T1228:T1229"/>
    <mergeCell ref="T1083:T1084"/>
    <mergeCell ref="N1180:N1188"/>
    <mergeCell ref="S983:S991"/>
    <mergeCell ref="M1032:M1039"/>
    <mergeCell ref="A1283:A1290"/>
    <mergeCell ref="A1324:A1332"/>
    <mergeCell ref="BC1126:BC1133"/>
    <mergeCell ref="M1102:M1109"/>
    <mergeCell ref="M1126:M1133"/>
    <mergeCell ref="N1102:N1109"/>
    <mergeCell ref="BC1094:BC1101"/>
    <mergeCell ref="BC1110:BC1117"/>
    <mergeCell ref="M1085:M1093"/>
    <mergeCell ref="T1185:T1186"/>
    <mergeCell ref="T1187:T1188"/>
    <mergeCell ref="T1324:T1325"/>
    <mergeCell ref="T1331:T1332"/>
    <mergeCell ref="BC1324:BC1332"/>
    <mergeCell ref="N1324:N1332"/>
    <mergeCell ref="M1180:M1188"/>
    <mergeCell ref="M1118:M1125"/>
    <mergeCell ref="M992:M1014"/>
    <mergeCell ref="BA1015:BA1022"/>
    <mergeCell ref="R992:R1014"/>
    <mergeCell ref="M1110:M1117"/>
    <mergeCell ref="T1023:T1024"/>
    <mergeCell ref="AO1023:AO1031"/>
    <mergeCell ref="AR1023:AR1031"/>
    <mergeCell ref="AS1023:AS1031"/>
    <mergeCell ref="T1019:T1020"/>
    <mergeCell ref="AS1015:AS1022"/>
    <mergeCell ref="AX1023:AX1031"/>
    <mergeCell ref="AQ1015:AQ1022"/>
    <mergeCell ref="AQ1023:AQ1031"/>
    <mergeCell ref="T1025:T1027"/>
    <mergeCell ref="T1028:T1029"/>
    <mergeCell ref="AR992:AR1014"/>
    <mergeCell ref="AS1324:AS1332"/>
    <mergeCell ref="AP1126:AP1133"/>
    <mergeCell ref="T1104:T1105"/>
    <mergeCell ref="A288:A297"/>
    <mergeCell ref="A279:A287"/>
    <mergeCell ref="N259:N269"/>
    <mergeCell ref="M259:M269"/>
    <mergeCell ref="A315:A322"/>
    <mergeCell ref="A259:A269"/>
    <mergeCell ref="L279:L287"/>
    <mergeCell ref="A306:A313"/>
    <mergeCell ref="S1162:S1171"/>
    <mergeCell ref="N855:N863"/>
    <mergeCell ref="AR306:AR313"/>
    <mergeCell ref="AS306:AS313"/>
    <mergeCell ref="AT306:AT313"/>
    <mergeCell ref="AP357:AP369"/>
    <mergeCell ref="AQ306:AQ313"/>
    <mergeCell ref="AR298:AR305"/>
    <mergeCell ref="Q324:Q331"/>
    <mergeCell ref="M332:M356"/>
    <mergeCell ref="T387:T388"/>
    <mergeCell ref="C288:C297"/>
    <mergeCell ref="L288:L297"/>
    <mergeCell ref="B288:B297"/>
    <mergeCell ref="B449:B458"/>
    <mergeCell ref="T540:T541"/>
    <mergeCell ref="AO540:AO547"/>
    <mergeCell ref="AP540:AP547"/>
    <mergeCell ref="AQ540:AQ547"/>
    <mergeCell ref="AR540:AR547"/>
    <mergeCell ref="S959:S966"/>
    <mergeCell ref="T961:T962"/>
    <mergeCell ref="BC855:BC863"/>
    <mergeCell ref="N812:N820"/>
    <mergeCell ref="L679:L689"/>
    <mergeCell ref="L1015:L1022"/>
    <mergeCell ref="L925:L933"/>
    <mergeCell ref="A1152:A1161"/>
    <mergeCell ref="R983:R991"/>
    <mergeCell ref="M721:M728"/>
    <mergeCell ref="N882:N890"/>
    <mergeCell ref="N1094:N1101"/>
    <mergeCell ref="N1110:N1117"/>
    <mergeCell ref="A1040:A1047"/>
    <mergeCell ref="L934:L941"/>
    <mergeCell ref="N532:N539"/>
    <mergeCell ref="A635:A648"/>
    <mergeCell ref="L804:L811"/>
    <mergeCell ref="M804:M811"/>
    <mergeCell ref="S588:S595"/>
    <mergeCell ref="T588:T589"/>
    <mergeCell ref="M596:M610"/>
    <mergeCell ref="M556:M563"/>
    <mergeCell ref="A627:A634"/>
    <mergeCell ref="L619:L626"/>
    <mergeCell ref="M619:M626"/>
    <mergeCell ref="C627:C634"/>
    <mergeCell ref="C540:C547"/>
    <mergeCell ref="AW983:AW991"/>
    <mergeCell ref="AX1015:AX1022"/>
    <mergeCell ref="AR1015:AR1022"/>
    <mergeCell ref="R1126:R1133"/>
    <mergeCell ref="T1144:T1145"/>
    <mergeCell ref="AQ1126:AQ1133"/>
    <mergeCell ref="B270:B278"/>
    <mergeCell ref="B251:B258"/>
    <mergeCell ref="AP259:AP269"/>
    <mergeCell ref="BC324:BC331"/>
    <mergeCell ref="N279:N287"/>
    <mergeCell ref="BC279:BC287"/>
    <mergeCell ref="T279:T280"/>
    <mergeCell ref="BC315:BC322"/>
    <mergeCell ref="N315:N322"/>
    <mergeCell ref="L315:L322"/>
    <mergeCell ref="M324:M331"/>
    <mergeCell ref="T284:T285"/>
    <mergeCell ref="R324:R331"/>
    <mergeCell ref="S324:S331"/>
    <mergeCell ref="C270:C278"/>
    <mergeCell ref="C259:C269"/>
    <mergeCell ref="N288:N297"/>
    <mergeCell ref="M288:M297"/>
    <mergeCell ref="M298:M305"/>
    <mergeCell ref="M279:M287"/>
    <mergeCell ref="AQ315:AQ322"/>
    <mergeCell ref="T288:T289"/>
    <mergeCell ref="AO324:AO331"/>
    <mergeCell ref="T308:T309"/>
    <mergeCell ref="O324:O331"/>
    <mergeCell ref="BC270:BC278"/>
    <mergeCell ref="BC259:BC269"/>
    <mergeCell ref="AZ298:AZ305"/>
    <mergeCell ref="BC306:BC313"/>
    <mergeCell ref="BA315:BA322"/>
    <mergeCell ref="L162:L169"/>
    <mergeCell ref="M206:M213"/>
    <mergeCell ref="L214:L221"/>
    <mergeCell ref="M230:M237"/>
    <mergeCell ref="C230:C237"/>
    <mergeCell ref="B230:B237"/>
    <mergeCell ref="A192:A205"/>
    <mergeCell ref="C279:C287"/>
    <mergeCell ref="B279:B287"/>
    <mergeCell ref="M162:M169"/>
    <mergeCell ref="T272:T274"/>
    <mergeCell ref="T275:T276"/>
    <mergeCell ref="T277:T278"/>
    <mergeCell ref="T270:T271"/>
    <mergeCell ref="T253:T254"/>
    <mergeCell ref="T255:T256"/>
    <mergeCell ref="T257:T258"/>
    <mergeCell ref="N238:N250"/>
    <mergeCell ref="M238:M250"/>
    <mergeCell ref="L251:L258"/>
    <mergeCell ref="K214:K221"/>
    <mergeCell ref="L259:L269"/>
    <mergeCell ref="L270:L278"/>
    <mergeCell ref="C251:C258"/>
    <mergeCell ref="K230:K237"/>
    <mergeCell ref="N270:N278"/>
    <mergeCell ref="M270:M278"/>
    <mergeCell ref="T261:T265"/>
    <mergeCell ref="T266:T267"/>
    <mergeCell ref="T268:T269"/>
    <mergeCell ref="T259:T260"/>
    <mergeCell ref="T251:T252"/>
    <mergeCell ref="L441:L448"/>
    <mergeCell ref="T449:T450"/>
    <mergeCell ref="A467:A474"/>
    <mergeCell ref="L230:L237"/>
    <mergeCell ref="A183:A191"/>
    <mergeCell ref="BC415:BC423"/>
    <mergeCell ref="BC424:BC431"/>
    <mergeCell ref="BC432:BC440"/>
    <mergeCell ref="N432:N440"/>
    <mergeCell ref="T434:T436"/>
    <mergeCell ref="L424:L431"/>
    <mergeCell ref="L432:L440"/>
    <mergeCell ref="M387:M394"/>
    <mergeCell ref="T247:T248"/>
    <mergeCell ref="T249:T250"/>
    <mergeCell ref="T238:T239"/>
    <mergeCell ref="T315:T316"/>
    <mergeCell ref="L370:L386"/>
    <mergeCell ref="T330:T331"/>
    <mergeCell ref="B238:B250"/>
    <mergeCell ref="A432:A440"/>
    <mergeCell ref="A424:A431"/>
    <mergeCell ref="BC238:BC250"/>
    <mergeCell ref="BC230:BC237"/>
    <mergeCell ref="AO259:AO269"/>
    <mergeCell ref="AQ238:AQ250"/>
    <mergeCell ref="C298:C305"/>
    <mergeCell ref="B298:B305"/>
    <mergeCell ref="C306:C313"/>
    <mergeCell ref="AO306:AO313"/>
    <mergeCell ref="AP306:AP313"/>
    <mergeCell ref="L306:L313"/>
    <mergeCell ref="BC665:BC678"/>
    <mergeCell ref="L556:L563"/>
    <mergeCell ref="L548:L555"/>
    <mergeCell ref="A357:A369"/>
    <mergeCell ref="BC441:BC448"/>
    <mergeCell ref="A441:A448"/>
    <mergeCell ref="BC532:BC539"/>
    <mergeCell ref="M564:M571"/>
    <mergeCell ref="S611:S618"/>
    <mergeCell ref="Q611:Q618"/>
    <mergeCell ref="Q627:Q634"/>
    <mergeCell ref="BC449:BC458"/>
    <mergeCell ref="BC459:BC466"/>
    <mergeCell ref="A449:A458"/>
    <mergeCell ref="L395:L404"/>
    <mergeCell ref="S387:S394"/>
    <mergeCell ref="T393:T394"/>
    <mergeCell ref="BC467:BC474"/>
    <mergeCell ref="BC499:BC507"/>
    <mergeCell ref="M415:M423"/>
    <mergeCell ref="N508:N515"/>
    <mergeCell ref="N449:N458"/>
    <mergeCell ref="L459:L466"/>
    <mergeCell ref="L449:L458"/>
    <mergeCell ref="N467:N474"/>
    <mergeCell ref="A459:A466"/>
    <mergeCell ref="N499:N507"/>
    <mergeCell ref="M459:M466"/>
    <mergeCell ref="S405:S414"/>
    <mergeCell ref="T374:T382"/>
    <mergeCell ref="T370:T373"/>
    <mergeCell ref="P370:P386"/>
    <mergeCell ref="A596:A610"/>
    <mergeCell ref="BC508:BC515"/>
    <mergeCell ref="O611:O618"/>
    <mergeCell ref="A619:A626"/>
    <mergeCell ref="M483:M490"/>
    <mergeCell ref="N483:N490"/>
    <mergeCell ref="BC483:BC490"/>
    <mergeCell ref="M491:M498"/>
    <mergeCell ref="M499:M507"/>
    <mergeCell ref="P611:P618"/>
    <mergeCell ref="C238:C250"/>
    <mergeCell ref="C424:C431"/>
    <mergeCell ref="M532:M539"/>
    <mergeCell ref="M548:M555"/>
    <mergeCell ref="B259:B269"/>
    <mergeCell ref="M424:M431"/>
    <mergeCell ref="A387:A394"/>
    <mergeCell ref="AW508:AW515"/>
    <mergeCell ref="AV508:AV515"/>
    <mergeCell ref="A483:A490"/>
    <mergeCell ref="A475:A482"/>
    <mergeCell ref="M508:M515"/>
    <mergeCell ref="C619:C626"/>
    <mergeCell ref="M572:M579"/>
    <mergeCell ref="AZ499:AZ506"/>
    <mergeCell ref="AZ508:AZ515"/>
    <mergeCell ref="L324:L331"/>
    <mergeCell ref="L298:L305"/>
    <mergeCell ref="AO298:AO305"/>
    <mergeCell ref="R387:R394"/>
    <mergeCell ref="S332:S356"/>
    <mergeCell ref="Q387:Q394"/>
    <mergeCell ref="BC619:BC626"/>
    <mergeCell ref="BC516:BC523"/>
    <mergeCell ref="BC540:BC547"/>
    <mergeCell ref="BC611:BC618"/>
    <mergeCell ref="N611:N618"/>
    <mergeCell ref="N580:N587"/>
    <mergeCell ref="N516:N523"/>
    <mergeCell ref="L564:L571"/>
    <mergeCell ref="L588:L595"/>
    <mergeCell ref="M580:M587"/>
    <mergeCell ref="L508:L515"/>
    <mergeCell ref="L596:L610"/>
    <mergeCell ref="C588:C595"/>
    <mergeCell ref="C564:C571"/>
    <mergeCell ref="C516:C523"/>
    <mergeCell ref="M588:M595"/>
    <mergeCell ref="A580:A587"/>
    <mergeCell ref="L611:L618"/>
    <mergeCell ref="A611:A618"/>
    <mergeCell ref="L540:L547"/>
    <mergeCell ref="L516:L523"/>
    <mergeCell ref="L580:L587"/>
    <mergeCell ref="M524:M531"/>
    <mergeCell ref="A588:A595"/>
    <mergeCell ref="N572:N579"/>
    <mergeCell ref="N564:N571"/>
    <mergeCell ref="BC564:BC571"/>
    <mergeCell ref="M540:M547"/>
    <mergeCell ref="N524:N531"/>
    <mergeCell ref="BC572:BC579"/>
    <mergeCell ref="N556:N563"/>
    <mergeCell ref="B540:B547"/>
    <mergeCell ref="AY459:AY466"/>
    <mergeCell ref="AX467:AX474"/>
    <mergeCell ref="L635:L648"/>
    <mergeCell ref="M635:M648"/>
    <mergeCell ref="T613:T614"/>
    <mergeCell ref="P588:P595"/>
    <mergeCell ref="BC580:BC587"/>
    <mergeCell ref="P627:P634"/>
    <mergeCell ref="O627:O634"/>
    <mergeCell ref="AU572:AU579"/>
    <mergeCell ref="AO524:AO531"/>
    <mergeCell ref="T552:T553"/>
    <mergeCell ref="S619:S626"/>
    <mergeCell ref="R627:R634"/>
    <mergeCell ref="T566:T567"/>
    <mergeCell ref="T568:T569"/>
    <mergeCell ref="AY572:AY579"/>
    <mergeCell ref="BA564:BA571"/>
    <mergeCell ref="BC556:BC563"/>
    <mergeCell ref="AP532:AP539"/>
    <mergeCell ref="AQ532:AQ539"/>
    <mergeCell ref="AR532:AR539"/>
    <mergeCell ref="M611:M618"/>
    <mergeCell ref="Q635:Q648"/>
    <mergeCell ref="AQ588:AQ595"/>
    <mergeCell ref="AV611:AV618"/>
    <mergeCell ref="AU627:AU634"/>
    <mergeCell ref="AS588:AS595"/>
    <mergeCell ref="BB588:BB595"/>
    <mergeCell ref="BA596:BA610"/>
    <mergeCell ref="BB596:BB610"/>
    <mergeCell ref="O588:O595"/>
    <mergeCell ref="AO449:AO458"/>
    <mergeCell ref="AV540:AV547"/>
    <mergeCell ref="AT540:AT547"/>
    <mergeCell ref="T696:T697"/>
    <mergeCell ref="T473:T474"/>
    <mergeCell ref="T487:T488"/>
    <mergeCell ref="T483:T484"/>
    <mergeCell ref="AT690:AT699"/>
    <mergeCell ref="AO700:AO712"/>
    <mergeCell ref="T510:T511"/>
    <mergeCell ref="T512:T513"/>
    <mergeCell ref="T514:T515"/>
    <mergeCell ref="T516:T517"/>
    <mergeCell ref="AO516:AO523"/>
    <mergeCell ref="T621:T622"/>
    <mergeCell ref="T623:T624"/>
    <mergeCell ref="AW619:AW626"/>
    <mergeCell ref="AW649:AW656"/>
    <mergeCell ref="AS679:AS689"/>
    <mergeCell ref="AW467:AW474"/>
    <mergeCell ref="AS540:AS547"/>
    <mergeCell ref="AP564:AP571"/>
    <mergeCell ref="AP449:AP458"/>
    <mergeCell ref="AO580:AO587"/>
    <mergeCell ref="T548:T549"/>
    <mergeCell ref="AT596:AT610"/>
    <mergeCell ref="AQ611:AQ618"/>
    <mergeCell ref="T465:T466"/>
    <mergeCell ref="T497:T498"/>
    <mergeCell ref="T501:T502"/>
    <mergeCell ref="AQ508:AQ515"/>
    <mergeCell ref="AQ459:AQ466"/>
    <mergeCell ref="AV580:AV587"/>
    <mergeCell ref="T459:T460"/>
    <mergeCell ref="AR508:AR515"/>
    <mergeCell ref="AS508:AS515"/>
    <mergeCell ref="AT508:AT515"/>
    <mergeCell ref="AY564:AY571"/>
    <mergeCell ref="AY508:AY515"/>
    <mergeCell ref="BA475:BA482"/>
    <mergeCell ref="T542:T543"/>
    <mergeCell ref="T544:T545"/>
    <mergeCell ref="BA580:BA587"/>
    <mergeCell ref="T753:T754"/>
    <mergeCell ref="AY588:AY595"/>
    <mergeCell ref="AR745:AR752"/>
    <mergeCell ref="AU713:AU720"/>
    <mergeCell ref="BA627:BA634"/>
    <mergeCell ref="T723:T724"/>
    <mergeCell ref="T643:T644"/>
    <mergeCell ref="AY611:AY618"/>
    <mergeCell ref="AU611:AU618"/>
    <mergeCell ref="T629:T630"/>
    <mergeCell ref="T631:T632"/>
    <mergeCell ref="T461:T462"/>
    <mergeCell ref="T463:T464"/>
    <mergeCell ref="AQ713:AQ720"/>
    <mergeCell ref="AU499:AU506"/>
    <mergeCell ref="AV499:AV506"/>
    <mergeCell ref="AW499:AW506"/>
    <mergeCell ref="AZ459:AZ466"/>
    <mergeCell ref="BA459:BA466"/>
    <mergeCell ref="AW432:AW440"/>
    <mergeCell ref="AX432:AX440"/>
    <mergeCell ref="AR459:AR466"/>
    <mergeCell ref="AS459:AS466"/>
    <mergeCell ref="AQ432:AQ440"/>
    <mergeCell ref="T428:T429"/>
    <mergeCell ref="T417:T419"/>
    <mergeCell ref="C449:C458"/>
    <mergeCell ref="AR679:AR689"/>
    <mergeCell ref="AR548:AR555"/>
    <mergeCell ref="AR588:AR595"/>
    <mergeCell ref="C572:C579"/>
    <mergeCell ref="M449:M458"/>
    <mergeCell ref="C556:C563"/>
    <mergeCell ref="L572:L579"/>
    <mergeCell ref="C596:C610"/>
    <mergeCell ref="AP441:AP448"/>
    <mergeCell ref="N459:N466"/>
    <mergeCell ref="T554:T555"/>
    <mergeCell ref="AQ548:AQ555"/>
    <mergeCell ref="AQ635:AQ648"/>
    <mergeCell ref="AR432:AR440"/>
    <mergeCell ref="M441:M448"/>
    <mergeCell ref="AQ441:AQ448"/>
    <mergeCell ref="AQ424:AQ431"/>
    <mergeCell ref="T443:T444"/>
    <mergeCell ref="T445:T446"/>
    <mergeCell ref="AO564:AO571"/>
    <mergeCell ref="AP432:AP440"/>
    <mergeCell ref="AO441:AO448"/>
    <mergeCell ref="AO548:AO555"/>
    <mergeCell ref="T580:T581"/>
    <mergeCell ref="BB467:BB474"/>
    <mergeCell ref="AR441:AR448"/>
    <mergeCell ref="AW441:AW448"/>
    <mergeCell ref="AX441:AX448"/>
    <mergeCell ref="AX415:AX423"/>
    <mergeCell ref="BA415:BA423"/>
    <mergeCell ref="AZ491:AZ498"/>
    <mergeCell ref="BB769:BB776"/>
    <mergeCell ref="AZ540:AZ547"/>
    <mergeCell ref="BA540:BA547"/>
    <mergeCell ref="AY540:AY547"/>
    <mergeCell ref="AZ548:AZ555"/>
    <mergeCell ref="AQ564:AQ571"/>
    <mergeCell ref="AR564:AR571"/>
    <mergeCell ref="AV524:AV531"/>
    <mergeCell ref="AS572:AS579"/>
    <mergeCell ref="BB387:BB394"/>
    <mergeCell ref="AW564:AW571"/>
    <mergeCell ref="AX564:AX571"/>
    <mergeCell ref="BB405:BB414"/>
    <mergeCell ref="AW556:AW563"/>
    <mergeCell ref="AT572:AT579"/>
    <mergeCell ref="AY405:AY414"/>
    <mergeCell ref="AZ405:AZ414"/>
    <mergeCell ref="AZ449:AZ458"/>
    <mergeCell ref="AR449:AR458"/>
    <mergeCell ref="AS449:AS458"/>
    <mergeCell ref="AT449:AT458"/>
    <mergeCell ref="AU449:AU458"/>
    <mergeCell ref="AS532:AS539"/>
    <mergeCell ref="AT532:AT539"/>
    <mergeCell ref="AY548:AY555"/>
    <mergeCell ref="BB951:BB958"/>
    <mergeCell ref="BB925:BB933"/>
    <mergeCell ref="BA934:BA941"/>
    <mergeCell ref="BA925:BA933"/>
    <mergeCell ref="AX925:AX933"/>
    <mergeCell ref="AY925:AY933"/>
    <mergeCell ref="AZ925:AZ933"/>
    <mergeCell ref="BB395:BB404"/>
    <mergeCell ref="AU415:AU423"/>
    <mergeCell ref="AQ387:AQ394"/>
    <mergeCell ref="AP370:AP386"/>
    <mergeCell ref="AZ777:AZ784"/>
    <mergeCell ref="BB874:BB881"/>
    <mergeCell ref="AS901:AS908"/>
    <mergeCell ref="AV917:AV924"/>
    <mergeCell ref="BB975:BB982"/>
    <mergeCell ref="BB959:BB966"/>
    <mergeCell ref="AX967:AX974"/>
    <mergeCell ref="AY967:AY974"/>
    <mergeCell ref="AZ967:AZ974"/>
    <mergeCell ref="BA967:BA974"/>
    <mergeCell ref="BB967:BB974"/>
    <mergeCell ref="AW975:AW982"/>
    <mergeCell ref="AY917:AY924"/>
    <mergeCell ref="BB891:BB900"/>
    <mergeCell ref="AV891:AV900"/>
    <mergeCell ref="BA864:BA873"/>
    <mergeCell ref="AW959:AW966"/>
    <mergeCell ref="BA959:BA966"/>
    <mergeCell ref="BB830:BB837"/>
    <mergeCell ref="BA951:BA958"/>
    <mergeCell ref="AU975:AU982"/>
    <mergeCell ref="BB934:BB941"/>
    <mergeCell ref="AZ882:AZ890"/>
    <mergeCell ref="BA891:BA900"/>
    <mergeCell ref="AZ846:AZ854"/>
    <mergeCell ref="BA846:BA854"/>
    <mergeCell ref="AX855:AX863"/>
    <mergeCell ref="AS846:AS854"/>
    <mergeCell ref="AT846:AT854"/>
    <mergeCell ref="AO855:AO863"/>
    <mergeCell ref="T868:T869"/>
    <mergeCell ref="T870:T871"/>
    <mergeCell ref="T872:T873"/>
    <mergeCell ref="AP855:AP863"/>
    <mergeCell ref="AQ855:AQ863"/>
    <mergeCell ref="T874:T875"/>
    <mergeCell ref="T915:T916"/>
    <mergeCell ref="AV855:AV863"/>
    <mergeCell ref="AV874:AV881"/>
    <mergeCell ref="T876:T877"/>
    <mergeCell ref="T878:T879"/>
    <mergeCell ref="AP882:AP890"/>
    <mergeCell ref="AQ882:AQ890"/>
    <mergeCell ref="AP874:AP881"/>
    <mergeCell ref="AS891:AS900"/>
    <mergeCell ref="AW882:AW890"/>
    <mergeCell ref="AY874:AY881"/>
    <mergeCell ref="BB855:BB863"/>
    <mergeCell ref="BB846:BB854"/>
    <mergeCell ref="AR846:AR854"/>
    <mergeCell ref="BB864:BB873"/>
    <mergeCell ref="AW864:AW873"/>
    <mergeCell ref="AT864:AT873"/>
    <mergeCell ref="O830:O837"/>
    <mergeCell ref="S838:S845"/>
    <mergeCell ref="A864:A873"/>
    <mergeCell ref="A846:A854"/>
    <mergeCell ref="L838:L845"/>
    <mergeCell ref="A838:A845"/>
    <mergeCell ref="O804:O811"/>
    <mergeCell ref="M855:M863"/>
    <mergeCell ref="A821:A829"/>
    <mergeCell ref="N864:N873"/>
    <mergeCell ref="R821:R829"/>
    <mergeCell ref="L812:L820"/>
    <mergeCell ref="O793:O803"/>
    <mergeCell ref="B855:B863"/>
    <mergeCell ref="R804:R811"/>
    <mergeCell ref="M821:M829"/>
    <mergeCell ref="AU864:AU873"/>
    <mergeCell ref="AS855:AS863"/>
    <mergeCell ref="P830:P837"/>
    <mergeCell ref="BC846:BC854"/>
    <mergeCell ref="N793:N803"/>
    <mergeCell ref="BC882:BC890"/>
    <mergeCell ref="AQ874:AQ881"/>
    <mergeCell ref="AR874:AR881"/>
    <mergeCell ref="BB882:BB890"/>
    <mergeCell ref="M830:M837"/>
    <mergeCell ref="S793:S803"/>
    <mergeCell ref="Q864:Q873"/>
    <mergeCell ref="P874:P881"/>
    <mergeCell ref="S891:S900"/>
    <mergeCell ref="AT925:AT933"/>
    <mergeCell ref="AR891:AR900"/>
    <mergeCell ref="AV925:AV933"/>
    <mergeCell ref="AQ917:AQ924"/>
    <mergeCell ref="AT891:AT900"/>
    <mergeCell ref="BB804:BB811"/>
    <mergeCell ref="AZ793:AZ803"/>
    <mergeCell ref="T851:T852"/>
    <mergeCell ref="T911:T912"/>
    <mergeCell ref="T836:T837"/>
    <mergeCell ref="O821:O829"/>
    <mergeCell ref="T858:T859"/>
    <mergeCell ref="T860:T861"/>
    <mergeCell ref="AO874:AO881"/>
    <mergeCell ref="AZ855:AZ863"/>
    <mergeCell ref="AZ830:AZ837"/>
    <mergeCell ref="AX864:AX873"/>
    <mergeCell ref="Q846:Q854"/>
    <mergeCell ref="Q874:Q881"/>
    <mergeCell ref="O846:O854"/>
    <mergeCell ref="S830:S837"/>
    <mergeCell ref="T903:T904"/>
    <mergeCell ref="T930:T931"/>
    <mergeCell ref="P777:P784"/>
    <mergeCell ref="O882:O890"/>
    <mergeCell ref="P812:P820"/>
    <mergeCell ref="N846:N854"/>
    <mergeCell ref="BC830:BC837"/>
    <mergeCell ref="O855:O863"/>
    <mergeCell ref="S864:S873"/>
    <mergeCell ref="M846:M854"/>
    <mergeCell ref="N830:N837"/>
    <mergeCell ref="S846:S854"/>
    <mergeCell ref="S855:S863"/>
    <mergeCell ref="R864:R873"/>
    <mergeCell ref="O874:O881"/>
    <mergeCell ref="Q830:Q837"/>
    <mergeCell ref="P846:P854"/>
    <mergeCell ref="R838:R845"/>
    <mergeCell ref="P855:P863"/>
    <mergeCell ref="BB777:BB784"/>
    <mergeCell ref="Q777:Q784"/>
    <mergeCell ref="AO846:AO854"/>
    <mergeCell ref="BC793:BC803"/>
    <mergeCell ref="BC812:BC820"/>
    <mergeCell ref="T882:T884"/>
    <mergeCell ref="AT830:AT837"/>
    <mergeCell ref="BC804:BC811"/>
    <mergeCell ref="T806:T807"/>
    <mergeCell ref="Q882:Q890"/>
    <mergeCell ref="R855:R863"/>
    <mergeCell ref="AP846:AP854"/>
    <mergeCell ref="AU909:AU916"/>
    <mergeCell ref="T940:T941"/>
    <mergeCell ref="T1013:T1014"/>
    <mergeCell ref="AU992:AU1014"/>
    <mergeCell ref="AQ983:AQ991"/>
    <mergeCell ref="AS992:AS1014"/>
    <mergeCell ref="AP992:AP1014"/>
    <mergeCell ref="AT934:AT941"/>
    <mergeCell ref="AR934:AR941"/>
    <mergeCell ref="AW934:AW941"/>
    <mergeCell ref="AT951:AT958"/>
    <mergeCell ref="AW951:AW958"/>
    <mergeCell ref="AQ934:AQ941"/>
    <mergeCell ref="T985:T986"/>
    <mergeCell ref="AX992:AX1014"/>
    <mergeCell ref="AO992:AO1014"/>
    <mergeCell ref="AV992:AV1014"/>
    <mergeCell ref="AO917:AO924"/>
    <mergeCell ref="AP917:AP924"/>
    <mergeCell ref="AW967:AW974"/>
    <mergeCell ref="AS959:AS966"/>
    <mergeCell ref="AT959:AT966"/>
    <mergeCell ref="AU959:AU966"/>
    <mergeCell ref="AV959:AV966"/>
    <mergeCell ref="AU967:AU974"/>
    <mergeCell ref="AV967:AV974"/>
    <mergeCell ref="AQ959:AQ966"/>
    <mergeCell ref="AR959:AR966"/>
    <mergeCell ref="AX975:AX982"/>
    <mergeCell ref="AS917:AS924"/>
    <mergeCell ref="AT967:AT974"/>
    <mergeCell ref="AU934:AU941"/>
    <mergeCell ref="AQ975:AQ982"/>
    <mergeCell ref="T921:T922"/>
    <mergeCell ref="T923:T924"/>
    <mergeCell ref="AS925:AS933"/>
    <mergeCell ref="AZ934:AZ941"/>
    <mergeCell ref="AZ864:AZ873"/>
    <mergeCell ref="AX901:AX908"/>
    <mergeCell ref="AZ975:AZ982"/>
    <mergeCell ref="T932:T933"/>
    <mergeCell ref="AO909:AO916"/>
    <mergeCell ref="AP909:AP916"/>
    <mergeCell ref="S917:S924"/>
    <mergeCell ref="Q925:Q933"/>
    <mergeCell ref="T917:T918"/>
    <mergeCell ref="Q917:Q924"/>
    <mergeCell ref="P891:P900"/>
    <mergeCell ref="AV951:AV958"/>
    <mergeCell ref="AP951:AP958"/>
    <mergeCell ref="T951:T952"/>
    <mergeCell ref="AO967:AO974"/>
    <mergeCell ref="AX934:AX941"/>
    <mergeCell ref="AV934:AV941"/>
    <mergeCell ref="AX959:AX966"/>
    <mergeCell ref="AP967:AP974"/>
    <mergeCell ref="AQ967:AQ974"/>
    <mergeCell ref="AU951:AU958"/>
    <mergeCell ref="T901:T902"/>
    <mergeCell ref="R909:R916"/>
    <mergeCell ref="S909:S916"/>
    <mergeCell ref="P901:P908"/>
    <mergeCell ref="Q901:Q908"/>
    <mergeCell ref="T953:T954"/>
    <mergeCell ref="AQ951:AQ958"/>
    <mergeCell ref="T925:T926"/>
    <mergeCell ref="R951:R958"/>
    <mergeCell ref="AO934:AO941"/>
    <mergeCell ref="AO951:AO958"/>
    <mergeCell ref="Q934:Q941"/>
    <mergeCell ref="P951:P958"/>
    <mergeCell ref="Q812:Q820"/>
    <mergeCell ref="AX983:AX991"/>
    <mergeCell ref="AY983:AY991"/>
    <mergeCell ref="AY934:AY941"/>
    <mergeCell ref="T880:T881"/>
    <mergeCell ref="T913:T914"/>
    <mergeCell ref="P917:P924"/>
    <mergeCell ref="T927:T929"/>
    <mergeCell ref="T934:T935"/>
    <mergeCell ref="S901:S908"/>
    <mergeCell ref="AQ846:AQ854"/>
    <mergeCell ref="AQ891:AQ900"/>
    <mergeCell ref="AU891:AU900"/>
    <mergeCell ref="T849:T850"/>
    <mergeCell ref="AR882:AR890"/>
    <mergeCell ref="R882:R890"/>
    <mergeCell ref="R891:R900"/>
    <mergeCell ref="P882:P890"/>
    <mergeCell ref="AP891:AP900"/>
    <mergeCell ref="T891:T894"/>
    <mergeCell ref="AY855:AY863"/>
    <mergeCell ref="AR909:AR916"/>
    <mergeCell ref="S967:S974"/>
    <mergeCell ref="T936:T937"/>
    <mergeCell ref="T938:T939"/>
    <mergeCell ref="AR917:AR924"/>
    <mergeCell ref="A1162:A1171"/>
    <mergeCell ref="L1162:L1171"/>
    <mergeCell ref="A1134:A1143"/>
    <mergeCell ref="L1152:L1161"/>
    <mergeCell ref="A1067:A1074"/>
    <mergeCell ref="B1196:B1202"/>
    <mergeCell ref="B1162:B1171"/>
    <mergeCell ref="O975:O982"/>
    <mergeCell ref="M967:M974"/>
    <mergeCell ref="BC967:BC974"/>
    <mergeCell ref="O967:O974"/>
    <mergeCell ref="P967:P974"/>
    <mergeCell ref="Q967:Q974"/>
    <mergeCell ref="R967:R974"/>
    <mergeCell ref="O1015:O1022"/>
    <mergeCell ref="P992:P1014"/>
    <mergeCell ref="M983:M991"/>
    <mergeCell ref="T987:T988"/>
    <mergeCell ref="T983:T984"/>
    <mergeCell ref="T967:T968"/>
    <mergeCell ref="T969:T970"/>
    <mergeCell ref="T971:T972"/>
    <mergeCell ref="T973:T974"/>
    <mergeCell ref="T975:T976"/>
    <mergeCell ref="AW1015:AW1022"/>
    <mergeCell ref="S992:S1014"/>
    <mergeCell ref="M975:M982"/>
    <mergeCell ref="BB1015:BB1022"/>
    <mergeCell ref="S975:S982"/>
    <mergeCell ref="AR983:AR991"/>
    <mergeCell ref="AV975:AV982"/>
    <mergeCell ref="BA975:BA982"/>
    <mergeCell ref="N785:N792"/>
    <mergeCell ref="S777:S784"/>
    <mergeCell ref="A1126:A1133"/>
    <mergeCell ref="L1085:L1093"/>
    <mergeCell ref="L1126:L1133"/>
    <mergeCell ref="A1094:A1101"/>
    <mergeCell ref="A1085:A1093"/>
    <mergeCell ref="C1056:C1066"/>
    <mergeCell ref="B1094:B1101"/>
    <mergeCell ref="C1094:C1101"/>
    <mergeCell ref="B1067:B1074"/>
    <mergeCell ref="C1067:C1074"/>
    <mergeCell ref="B1075:B1084"/>
    <mergeCell ref="A1118:A1125"/>
    <mergeCell ref="A1144:A1151"/>
    <mergeCell ref="L1144:L1151"/>
    <mergeCell ref="A1102:A1109"/>
    <mergeCell ref="S812:S820"/>
    <mergeCell ref="C864:C873"/>
    <mergeCell ref="K804:K811"/>
    <mergeCell ref="K812:K820"/>
    <mergeCell ref="K821:K829"/>
    <mergeCell ref="K830:K837"/>
    <mergeCell ref="K838:K845"/>
    <mergeCell ref="K846:K854"/>
    <mergeCell ref="K855:K863"/>
    <mergeCell ref="M874:M881"/>
    <mergeCell ref="A855:A863"/>
    <mergeCell ref="C793:C803"/>
    <mergeCell ref="N804:N811"/>
    <mergeCell ref="O864:O873"/>
    <mergeCell ref="R830:R837"/>
    <mergeCell ref="N959:N966"/>
    <mergeCell ref="N975:N982"/>
    <mergeCell ref="N1085:N1093"/>
    <mergeCell ref="BC1085:BC1093"/>
    <mergeCell ref="BC992:BC1014"/>
    <mergeCell ref="BC1032:BC1039"/>
    <mergeCell ref="BC1023:BC1031"/>
    <mergeCell ref="N1067:N1074"/>
    <mergeCell ref="BC934:BC941"/>
    <mergeCell ref="BC959:BC966"/>
    <mergeCell ref="BC975:BC982"/>
    <mergeCell ref="BC1056:BC1066"/>
    <mergeCell ref="A830:A837"/>
    <mergeCell ref="M1075:M1084"/>
    <mergeCell ref="N951:N958"/>
    <mergeCell ref="R934:R941"/>
    <mergeCell ref="Q951:Q958"/>
    <mergeCell ref="AQ925:AQ933"/>
    <mergeCell ref="O925:O933"/>
    <mergeCell ref="BC951:BC958"/>
    <mergeCell ref="M934:M941"/>
    <mergeCell ref="T965:T966"/>
    <mergeCell ref="AP959:AP966"/>
    <mergeCell ref="AZ959:AZ966"/>
    <mergeCell ref="T959:T960"/>
    <mergeCell ref="AO959:AO966"/>
    <mergeCell ref="AO925:AO933"/>
    <mergeCell ref="AP925:AP933"/>
    <mergeCell ref="AR925:AR933"/>
    <mergeCell ref="T957:T958"/>
    <mergeCell ref="AP934:AP941"/>
    <mergeCell ref="AR951:AR958"/>
    <mergeCell ref="BC63:BC70"/>
    <mergeCell ref="M395:M404"/>
    <mergeCell ref="R27:R44"/>
    <mergeCell ref="M315:M322"/>
    <mergeCell ref="M192:M205"/>
    <mergeCell ref="M170:M182"/>
    <mergeCell ref="N170:N182"/>
    <mergeCell ref="N192:N205"/>
    <mergeCell ref="N324:N331"/>
    <mergeCell ref="N405:N414"/>
    <mergeCell ref="Q214:Q221"/>
    <mergeCell ref="M55:M62"/>
    <mergeCell ref="BA357:BA369"/>
    <mergeCell ref="AV332:AV356"/>
    <mergeCell ref="BB370:BB386"/>
    <mergeCell ref="AP387:AP394"/>
    <mergeCell ref="AR332:AR356"/>
    <mergeCell ref="AW387:AW394"/>
    <mergeCell ref="AW357:AW369"/>
    <mergeCell ref="AY395:AY404"/>
    <mergeCell ref="M370:M386"/>
    <mergeCell ref="O387:O394"/>
    <mergeCell ref="BC405:BC414"/>
    <mergeCell ref="R405:R414"/>
    <mergeCell ref="BB357:BB369"/>
    <mergeCell ref="O395:O404"/>
    <mergeCell ref="T411:T412"/>
    <mergeCell ref="T413:T414"/>
    <mergeCell ref="AO315:AO322"/>
    <mergeCell ref="M357:M369"/>
    <mergeCell ref="AO332:AO356"/>
    <mergeCell ref="T408:T410"/>
    <mergeCell ref="M63:M70"/>
    <mergeCell ref="N55:N62"/>
    <mergeCell ref="M27:M44"/>
    <mergeCell ref="Q27:Q44"/>
    <mergeCell ref="S27:S44"/>
    <mergeCell ref="P63:P70"/>
    <mergeCell ref="P214:P221"/>
    <mergeCell ref="O27:O44"/>
    <mergeCell ref="R63:R70"/>
    <mergeCell ref="Q357:Q369"/>
    <mergeCell ref="R357:R369"/>
    <mergeCell ref="T546:T547"/>
    <mergeCell ref="T574:T575"/>
    <mergeCell ref="T576:T577"/>
    <mergeCell ref="T578:T579"/>
    <mergeCell ref="T67:T68"/>
    <mergeCell ref="T61:T62"/>
    <mergeCell ref="S55:S62"/>
    <mergeCell ref="T290:T293"/>
    <mergeCell ref="T294:T295"/>
    <mergeCell ref="N206:N213"/>
    <mergeCell ref="T230:T231"/>
    <mergeCell ref="T451:T454"/>
    <mergeCell ref="M432:M440"/>
    <mergeCell ref="T430:T431"/>
    <mergeCell ref="M516:M523"/>
    <mergeCell ref="N424:N431"/>
    <mergeCell ref="T281:T283"/>
    <mergeCell ref="N306:N313"/>
    <mergeCell ref="M306:M313"/>
    <mergeCell ref="N332:N356"/>
    <mergeCell ref="P357:P369"/>
    <mergeCell ref="T598:T606"/>
    <mergeCell ref="BC332:BC356"/>
    <mergeCell ref="T234:T235"/>
    <mergeCell ref="T236:T237"/>
    <mergeCell ref="T397:T400"/>
    <mergeCell ref="BC588:BC595"/>
    <mergeCell ref="R588:R595"/>
    <mergeCell ref="T324:T325"/>
    <mergeCell ref="BC524:BC531"/>
    <mergeCell ref="T332:T334"/>
    <mergeCell ref="Q405:Q414"/>
    <mergeCell ref="T594:T595"/>
    <mergeCell ref="AY332:AY356"/>
    <mergeCell ref="O753:O760"/>
    <mergeCell ref="T725:T726"/>
    <mergeCell ref="T727:T728"/>
    <mergeCell ref="S627:S634"/>
    <mergeCell ref="BC298:BC305"/>
    <mergeCell ref="AZ424:AZ431"/>
    <mergeCell ref="AR424:AR431"/>
    <mergeCell ref="AS424:AS431"/>
    <mergeCell ref="BB649:BB656"/>
    <mergeCell ref="AZ627:AZ634"/>
    <mergeCell ref="AV635:AV648"/>
    <mergeCell ref="AT635:AT648"/>
    <mergeCell ref="BB611:BB618"/>
    <mergeCell ref="AQ580:AQ587"/>
    <mergeCell ref="AR580:AR587"/>
    <mergeCell ref="AU540:AU547"/>
    <mergeCell ref="BA611:BA618"/>
    <mergeCell ref="R785:R792"/>
    <mergeCell ref="R737:R744"/>
    <mergeCell ref="P753:P760"/>
    <mergeCell ref="R812:R820"/>
    <mergeCell ref="T779:T780"/>
    <mergeCell ref="P804:P811"/>
    <mergeCell ref="T828:T829"/>
    <mergeCell ref="P649:P656"/>
    <mergeCell ref="O785:O792"/>
    <mergeCell ref="R649:R656"/>
    <mergeCell ref="Q665:Q678"/>
    <mergeCell ref="R665:R678"/>
    <mergeCell ref="R679:R689"/>
    <mergeCell ref="R690:R699"/>
    <mergeCell ref="T791:T792"/>
    <mergeCell ref="T810:T811"/>
    <mergeCell ref="T804:T805"/>
    <mergeCell ref="Q804:Q811"/>
    <mergeCell ref="T771:T772"/>
    <mergeCell ref="T317:T318"/>
    <mergeCell ref="T319:T320"/>
    <mergeCell ref="AP315:AP322"/>
    <mergeCell ref="AP415:AP423"/>
    <mergeCell ref="T368:T369"/>
    <mergeCell ref="T359:T365"/>
    <mergeCell ref="BA449:BA458"/>
    <mergeCell ref="AO162:AO169"/>
    <mergeCell ref="AP162:AP169"/>
    <mergeCell ref="T304:T305"/>
    <mergeCell ref="T321:T322"/>
    <mergeCell ref="AO432:AO440"/>
    <mergeCell ref="T607:T608"/>
    <mergeCell ref="T609:T610"/>
    <mergeCell ref="T389:T390"/>
    <mergeCell ref="R395:R404"/>
    <mergeCell ref="AO387:AO394"/>
    <mergeCell ref="T395:T396"/>
    <mergeCell ref="AP508:AP515"/>
    <mergeCell ref="AO508:AO515"/>
    <mergeCell ref="T520:T521"/>
    <mergeCell ref="AP548:AP555"/>
    <mergeCell ref="AP192:AP205"/>
    <mergeCell ref="AO588:AO595"/>
    <mergeCell ref="T447:T448"/>
    <mergeCell ref="T441:T442"/>
    <mergeCell ref="T455:T456"/>
    <mergeCell ref="AR387:AR394"/>
    <mergeCell ref="T366:T367"/>
    <mergeCell ref="AY441:AY448"/>
    <mergeCell ref="AY580:AY587"/>
    <mergeCell ref="AP580:AP587"/>
    <mergeCell ref="AS967:AS974"/>
    <mergeCell ref="AS975:AS982"/>
    <mergeCell ref="AT975:AT982"/>
    <mergeCell ref="AP1015:AP1022"/>
    <mergeCell ref="AY951:AY958"/>
    <mergeCell ref="AU1067:AU1074"/>
    <mergeCell ref="AS1048:AS1055"/>
    <mergeCell ref="AT1048:AT1055"/>
    <mergeCell ref="AT1067:AT1074"/>
    <mergeCell ref="AU1056:AU1066"/>
    <mergeCell ref="AO1067:AO1074"/>
    <mergeCell ref="AO1075:AO1084"/>
    <mergeCell ref="AP395:AP404"/>
    <mergeCell ref="AO251:AO258"/>
    <mergeCell ref="AO483:AO490"/>
    <mergeCell ref="AO395:AO404"/>
    <mergeCell ref="AO288:AO297"/>
    <mergeCell ref="AP288:AP297"/>
    <mergeCell ref="AO370:AO386"/>
    <mergeCell ref="AS951:AS958"/>
    <mergeCell ref="AV901:AV908"/>
    <mergeCell ref="AV909:AV916"/>
    <mergeCell ref="AR901:AR908"/>
    <mergeCell ref="AU925:AU933"/>
    <mergeCell ref="AY864:AY873"/>
    <mergeCell ref="AT611:AT618"/>
    <mergeCell ref="AO491:AO498"/>
    <mergeCell ref="AP588:AP595"/>
    <mergeCell ref="AO459:AO466"/>
    <mergeCell ref="AV532:AV539"/>
    <mergeCell ref="AT424:AT431"/>
    <mergeCell ref="AP459:AP466"/>
    <mergeCell ref="AV1094:AV1101"/>
    <mergeCell ref="AT1085:AT1093"/>
    <mergeCell ref="AQ1094:AQ1101"/>
    <mergeCell ref="AU1075:AU1084"/>
    <mergeCell ref="AW1075:AW1084"/>
    <mergeCell ref="AY1056:AY1066"/>
    <mergeCell ref="BA1067:BA1074"/>
    <mergeCell ref="AZ1075:AZ1084"/>
    <mergeCell ref="AZ1056:AZ1066"/>
    <mergeCell ref="AY1075:AY1084"/>
    <mergeCell ref="AY1067:AY1074"/>
    <mergeCell ref="AZ1067:AZ1074"/>
    <mergeCell ref="BB1067:BB1074"/>
    <mergeCell ref="AS1056:AS1066"/>
    <mergeCell ref="AT1040:AT1047"/>
    <mergeCell ref="BB1048:BB1055"/>
    <mergeCell ref="AY1040:AY1047"/>
    <mergeCell ref="AZ1040:AZ1047"/>
    <mergeCell ref="BA1040:BA1047"/>
    <mergeCell ref="BB1040:BB1047"/>
    <mergeCell ref="AW1048:AW1055"/>
    <mergeCell ref="BA1048:BA1055"/>
    <mergeCell ref="AW1040:AW1047"/>
    <mergeCell ref="AV1075:AV1084"/>
    <mergeCell ref="AZ1048:AZ1055"/>
    <mergeCell ref="AS1067:AS1074"/>
    <mergeCell ref="AY1094:AY1101"/>
    <mergeCell ref="AV1085:AV1093"/>
    <mergeCell ref="AS1094:AS1101"/>
    <mergeCell ref="AU1110:AU1117"/>
    <mergeCell ref="AT1110:AT1117"/>
    <mergeCell ref="AV1110:AV1117"/>
    <mergeCell ref="AW1110:AW1117"/>
    <mergeCell ref="AX1110:AX1117"/>
    <mergeCell ref="AX1118:AX1125"/>
    <mergeCell ref="AP1144:AP1151"/>
    <mergeCell ref="AX1126:AX1133"/>
    <mergeCell ref="AU1126:AU1133"/>
    <mergeCell ref="AR1126:AR1133"/>
    <mergeCell ref="AZ1118:AZ1125"/>
    <mergeCell ref="BB1102:BB1109"/>
    <mergeCell ref="AR1118:AR1125"/>
    <mergeCell ref="BA1094:BA1101"/>
    <mergeCell ref="AR1056:AR1066"/>
    <mergeCell ref="AQ1085:AQ1093"/>
    <mergeCell ref="AY1032:AY1039"/>
    <mergeCell ref="AZ1032:AZ1039"/>
    <mergeCell ref="AR1075:AR1084"/>
    <mergeCell ref="AQ1048:AQ1055"/>
    <mergeCell ref="BA1118:BA1125"/>
    <mergeCell ref="BB1075:BB1084"/>
    <mergeCell ref="BB1056:BB1066"/>
    <mergeCell ref="BB1085:BB1093"/>
    <mergeCell ref="AQ1067:AQ1074"/>
    <mergeCell ref="AW1032:AW1039"/>
    <mergeCell ref="BA1102:BA1109"/>
    <mergeCell ref="AY1102:AY1109"/>
    <mergeCell ref="BB1110:BB1117"/>
    <mergeCell ref="BA1032:BA1039"/>
    <mergeCell ref="AQ1056:AQ1066"/>
    <mergeCell ref="AV1032:AV1039"/>
    <mergeCell ref="BC821:BC829"/>
    <mergeCell ref="R1015:R1022"/>
    <mergeCell ref="S1015:S1022"/>
    <mergeCell ref="R959:R966"/>
    <mergeCell ref="BC983:BC991"/>
    <mergeCell ref="Q1015:Q1022"/>
    <mergeCell ref="T1011:T1012"/>
    <mergeCell ref="O983:O991"/>
    <mergeCell ref="P983:P991"/>
    <mergeCell ref="T1081:T1082"/>
    <mergeCell ref="T990:T991"/>
    <mergeCell ref="O1032:O1039"/>
    <mergeCell ref="T1088:T1089"/>
    <mergeCell ref="AZ1162:AZ1171"/>
    <mergeCell ref="AV1162:AV1171"/>
    <mergeCell ref="AR1152:AR1161"/>
    <mergeCell ref="AX1152:AX1161"/>
    <mergeCell ref="AT1162:AT1171"/>
    <mergeCell ref="AV1144:AV1151"/>
    <mergeCell ref="AO1144:AO1151"/>
    <mergeCell ref="BA1126:BA1133"/>
    <mergeCell ref="BB1126:BB1133"/>
    <mergeCell ref="AZ1134:AZ1143"/>
    <mergeCell ref="AZ1126:AZ1133"/>
    <mergeCell ref="AR1162:AR1171"/>
    <mergeCell ref="T1126:T1127"/>
    <mergeCell ref="P1126:P1133"/>
    <mergeCell ref="AW1126:AW1133"/>
    <mergeCell ref="BA1110:BA1117"/>
    <mergeCell ref="T1120:T1121"/>
    <mergeCell ref="BA1152:BA1161"/>
    <mergeCell ref="AT1144:AT1151"/>
    <mergeCell ref="N983:N991"/>
    <mergeCell ref="Q855:Q863"/>
    <mergeCell ref="N1015:N1022"/>
    <mergeCell ref="N934:N941"/>
    <mergeCell ref="BC1015:BC1022"/>
    <mergeCell ref="N909:N916"/>
    <mergeCell ref="Q891:Q900"/>
    <mergeCell ref="O1085:O1093"/>
    <mergeCell ref="Q1067:Q1074"/>
    <mergeCell ref="N1048:N1055"/>
    <mergeCell ref="N1032:N1039"/>
    <mergeCell ref="T955:T956"/>
    <mergeCell ref="R1056:R1066"/>
    <mergeCell ref="O1048:O1055"/>
    <mergeCell ref="Q983:Q991"/>
    <mergeCell ref="N967:N974"/>
    <mergeCell ref="S1023:S1031"/>
    <mergeCell ref="P1015:P1022"/>
    <mergeCell ref="O992:O1014"/>
    <mergeCell ref="N1040:N1047"/>
    <mergeCell ref="P1048:P1055"/>
    <mergeCell ref="AW1023:AW1031"/>
    <mergeCell ref="AR1032:AR1039"/>
    <mergeCell ref="AT1075:AT1084"/>
    <mergeCell ref="AS1075:AS1084"/>
    <mergeCell ref="AV1015:AV1022"/>
    <mergeCell ref="AY992:AY1014"/>
    <mergeCell ref="T1048:T1049"/>
    <mergeCell ref="AQ992:AQ1014"/>
    <mergeCell ref="AU1015:AU1022"/>
    <mergeCell ref="AR975:AR982"/>
    <mergeCell ref="AR967:AR974"/>
    <mergeCell ref="B619:B626"/>
    <mergeCell ref="B596:B610"/>
    <mergeCell ref="C324:C331"/>
    <mergeCell ref="L649:L656"/>
    <mergeCell ref="C387:C394"/>
    <mergeCell ref="B882:B890"/>
    <mergeCell ref="L951:L958"/>
    <mergeCell ref="B508:B515"/>
    <mergeCell ref="Q753:Q760"/>
    <mergeCell ref="P785:P792"/>
    <mergeCell ref="P821:P829"/>
    <mergeCell ref="Q821:Q829"/>
    <mergeCell ref="B891:B900"/>
    <mergeCell ref="C777:C784"/>
    <mergeCell ref="B745:B752"/>
    <mergeCell ref="C548:C555"/>
    <mergeCell ref="B548:B555"/>
    <mergeCell ref="B524:B531"/>
    <mergeCell ref="B516:B523"/>
    <mergeCell ref="C491:C498"/>
    <mergeCell ref="C499:C507"/>
    <mergeCell ref="C508:C515"/>
    <mergeCell ref="C395:C404"/>
    <mergeCell ref="L855:L863"/>
    <mergeCell ref="L700:L712"/>
    <mergeCell ref="Q596:Q610"/>
    <mergeCell ref="O838:O845"/>
    <mergeCell ref="P838:P845"/>
    <mergeCell ref="Q838:Q845"/>
    <mergeCell ref="O761:O768"/>
    <mergeCell ref="P690:P699"/>
    <mergeCell ref="M405:M414"/>
    <mergeCell ref="P793:P803"/>
    <mergeCell ref="N737:N744"/>
    <mergeCell ref="BC737:BC744"/>
    <mergeCell ref="AZ951:AZ958"/>
    <mergeCell ref="AX951:AX958"/>
    <mergeCell ref="T897:T898"/>
    <mergeCell ref="T887:T888"/>
    <mergeCell ref="BA882:BA890"/>
    <mergeCell ref="AZ891:AZ900"/>
    <mergeCell ref="AP901:AP908"/>
    <mergeCell ref="AQ901:AQ908"/>
    <mergeCell ref="B370:B386"/>
    <mergeCell ref="B700:B712"/>
    <mergeCell ref="C700:C712"/>
    <mergeCell ref="C370:C386"/>
    <mergeCell ref="B934:B941"/>
    <mergeCell ref="B951:B958"/>
    <mergeCell ref="C713:C720"/>
    <mergeCell ref="B761:B768"/>
    <mergeCell ref="C761:C768"/>
    <mergeCell ref="C441:C448"/>
    <mergeCell ref="B556:B563"/>
    <mergeCell ref="C855:C863"/>
    <mergeCell ref="C882:C890"/>
    <mergeCell ref="B737:B744"/>
    <mergeCell ref="C737:C744"/>
    <mergeCell ref="B901:B908"/>
    <mergeCell ref="C901:C908"/>
    <mergeCell ref="C951:C958"/>
    <mergeCell ref="B909:B916"/>
    <mergeCell ref="B713:B720"/>
    <mergeCell ref="L909:L916"/>
    <mergeCell ref="K649:K656"/>
    <mergeCell ref="K657:K664"/>
    <mergeCell ref="K665:K678"/>
    <mergeCell ref="K679:K689"/>
    <mergeCell ref="K690:K699"/>
    <mergeCell ref="K700:K712"/>
    <mergeCell ref="K713:K720"/>
    <mergeCell ref="L882:L890"/>
    <mergeCell ref="L761:L768"/>
    <mergeCell ref="L901:L908"/>
    <mergeCell ref="L917:L924"/>
    <mergeCell ref="L1032:L1039"/>
    <mergeCell ref="L1040:L1047"/>
    <mergeCell ref="B846:B854"/>
    <mergeCell ref="B925:B933"/>
    <mergeCell ref="C925:C933"/>
    <mergeCell ref="C1048:C1055"/>
    <mergeCell ref="C992:C1014"/>
    <mergeCell ref="B1032:B1039"/>
    <mergeCell ref="C959:C966"/>
    <mergeCell ref="K1048:K1055"/>
    <mergeCell ref="K1040:K1047"/>
    <mergeCell ref="K1032:K1039"/>
    <mergeCell ref="B1040:B1047"/>
    <mergeCell ref="C1040:C1047"/>
    <mergeCell ref="C1015:C1022"/>
    <mergeCell ref="L737:L744"/>
    <mergeCell ref="L959:L966"/>
    <mergeCell ref="C690:C699"/>
    <mergeCell ref="L769:L776"/>
    <mergeCell ref="B588:B595"/>
    <mergeCell ref="B665:B678"/>
    <mergeCell ref="L532:L539"/>
    <mergeCell ref="B729:B736"/>
    <mergeCell ref="B721:B728"/>
    <mergeCell ref="L713:L720"/>
    <mergeCell ref="L690:L699"/>
    <mergeCell ref="B690:B699"/>
    <mergeCell ref="B649:B656"/>
    <mergeCell ref="C649:C656"/>
    <mergeCell ref="B830:B837"/>
    <mergeCell ref="L499:L507"/>
    <mergeCell ref="B983:B991"/>
    <mergeCell ref="B992:B1014"/>
    <mergeCell ref="B975:B982"/>
    <mergeCell ref="C975:C982"/>
    <mergeCell ref="B967:B974"/>
    <mergeCell ref="C967:C974"/>
    <mergeCell ref="B959:B966"/>
    <mergeCell ref="B917:B924"/>
    <mergeCell ref="B864:B873"/>
    <mergeCell ref="B769:B776"/>
    <mergeCell ref="B838:B845"/>
    <mergeCell ref="C804:C811"/>
    <mergeCell ref="C665:C678"/>
    <mergeCell ref="B777:B784"/>
    <mergeCell ref="B753:B760"/>
    <mergeCell ref="C891:C900"/>
    <mergeCell ref="B679:B689"/>
    <mergeCell ref="C830:C837"/>
    <mergeCell ref="B635:B648"/>
    <mergeCell ref="C635:C648"/>
    <mergeCell ref="B821:B829"/>
    <mergeCell ref="C611:C618"/>
    <mergeCell ref="L483:L490"/>
    <mergeCell ref="L475:L482"/>
    <mergeCell ref="L415:L423"/>
    <mergeCell ref="L467:L474"/>
    <mergeCell ref="C821:C829"/>
    <mergeCell ref="B804:B811"/>
    <mergeCell ref="B793:B803"/>
    <mergeCell ref="L657:L664"/>
    <mergeCell ref="C467:C474"/>
    <mergeCell ref="C657:C664"/>
    <mergeCell ref="C415:C423"/>
    <mergeCell ref="B395:B404"/>
    <mergeCell ref="C432:C440"/>
    <mergeCell ref="L745:L752"/>
    <mergeCell ref="C459:C466"/>
    <mergeCell ref="C812:C820"/>
    <mergeCell ref="C532:C539"/>
    <mergeCell ref="B532:B539"/>
    <mergeCell ref="B657:B664"/>
    <mergeCell ref="B611:B618"/>
    <mergeCell ref="C729:C736"/>
    <mergeCell ref="C679:C689"/>
    <mergeCell ref="B812:B820"/>
    <mergeCell ref="L665:L678"/>
    <mergeCell ref="C721:C728"/>
    <mergeCell ref="C745:C752"/>
    <mergeCell ref="C769:C776"/>
    <mergeCell ref="C753:C760"/>
    <mergeCell ref="A55:A62"/>
    <mergeCell ref="A27:A44"/>
    <mergeCell ref="B387:B394"/>
    <mergeCell ref="L387:L394"/>
    <mergeCell ref="B192:B205"/>
    <mergeCell ref="C192:C205"/>
    <mergeCell ref="L192:L205"/>
    <mergeCell ref="L153:L161"/>
    <mergeCell ref="A63:A70"/>
    <mergeCell ref="L332:L356"/>
    <mergeCell ref="C55:C62"/>
    <mergeCell ref="A214:A221"/>
    <mergeCell ref="A87:A94"/>
    <mergeCell ref="C222:C229"/>
    <mergeCell ref="A415:A423"/>
    <mergeCell ref="A251:A258"/>
    <mergeCell ref="B324:B331"/>
    <mergeCell ref="L206:L213"/>
    <mergeCell ref="B357:B369"/>
    <mergeCell ref="B405:B414"/>
    <mergeCell ref="B415:B423"/>
    <mergeCell ref="B332:B356"/>
    <mergeCell ref="C332:C356"/>
    <mergeCell ref="K357:K369"/>
    <mergeCell ref="K370:K386"/>
    <mergeCell ref="K387:K394"/>
    <mergeCell ref="K395:K404"/>
    <mergeCell ref="A395:A404"/>
    <mergeCell ref="L405:L414"/>
    <mergeCell ref="A405:A414"/>
    <mergeCell ref="B306:B313"/>
    <mergeCell ref="B315:B322"/>
    <mergeCell ref="A1:BD1"/>
    <mergeCell ref="B143:B152"/>
    <mergeCell ref="C143:C152"/>
    <mergeCell ref="B71:B78"/>
    <mergeCell ref="C71:C78"/>
    <mergeCell ref="C79:C86"/>
    <mergeCell ref="L79:L86"/>
    <mergeCell ref="A79:A86"/>
    <mergeCell ref="A19:A26"/>
    <mergeCell ref="B63:B70"/>
    <mergeCell ref="L143:L152"/>
    <mergeCell ref="L87:L94"/>
    <mergeCell ref="C63:C70"/>
    <mergeCell ref="L238:L250"/>
    <mergeCell ref="B55:B62"/>
    <mergeCell ref="A238:A250"/>
    <mergeCell ref="L63:L70"/>
    <mergeCell ref="C206:C213"/>
    <mergeCell ref="B206:B213"/>
    <mergeCell ref="B183:B191"/>
    <mergeCell ref="B8:B18"/>
    <mergeCell ref="C19:C26"/>
    <mergeCell ref="B27:B44"/>
    <mergeCell ref="C27:C44"/>
    <mergeCell ref="K8:K18"/>
    <mergeCell ref="K19:K26"/>
    <mergeCell ref="C214:C221"/>
    <mergeCell ref="B214:B221"/>
    <mergeCell ref="L55:L62"/>
    <mergeCell ref="K27:K44"/>
    <mergeCell ref="B87:B94"/>
    <mergeCell ref="C87:C94"/>
    <mergeCell ref="L27:L44"/>
    <mergeCell ref="BC2:BC5"/>
    <mergeCell ref="O19:O26"/>
    <mergeCell ref="N19:N26"/>
    <mergeCell ref="M19:M26"/>
    <mergeCell ref="P19:P26"/>
    <mergeCell ref="BC8:BC18"/>
    <mergeCell ref="BC19:BC26"/>
    <mergeCell ref="O2:P5"/>
    <mergeCell ref="N2:N5"/>
    <mergeCell ref="M2:M5"/>
    <mergeCell ref="A2:A5"/>
    <mergeCell ref="A8:A18"/>
    <mergeCell ref="M8:M18"/>
    <mergeCell ref="B2:B5"/>
    <mergeCell ref="C2:C5"/>
    <mergeCell ref="L2:L5"/>
    <mergeCell ref="B19:B26"/>
    <mergeCell ref="L8:L18"/>
    <mergeCell ref="K2:K5"/>
    <mergeCell ref="L19:L26"/>
    <mergeCell ref="C8:C18"/>
    <mergeCell ref="Q8:Q18"/>
    <mergeCell ref="U2:U5"/>
    <mergeCell ref="T8:T10"/>
    <mergeCell ref="T11:T14"/>
    <mergeCell ref="S2:S5"/>
    <mergeCell ref="T41:T42"/>
    <mergeCell ref="T15:T16"/>
    <mergeCell ref="BC27:BC44"/>
    <mergeCell ref="S8:S18"/>
    <mergeCell ref="Q2:Q5"/>
    <mergeCell ref="R2:R5"/>
    <mergeCell ref="T63:T64"/>
    <mergeCell ref="O63:O70"/>
    <mergeCell ref="N63:N70"/>
    <mergeCell ref="BC55:BC62"/>
    <mergeCell ref="S19:S26"/>
    <mergeCell ref="O8:O18"/>
    <mergeCell ref="N27:N44"/>
    <mergeCell ref="R55:R62"/>
    <mergeCell ref="O55:O62"/>
    <mergeCell ref="T55:T56"/>
    <mergeCell ref="N8:N18"/>
    <mergeCell ref="R19:R26"/>
    <mergeCell ref="P27:P44"/>
    <mergeCell ref="Q19:Q26"/>
    <mergeCell ref="P8:P18"/>
    <mergeCell ref="R8:R18"/>
    <mergeCell ref="AP27:AP44"/>
    <mergeCell ref="V2:V5"/>
    <mergeCell ref="AY2:AZ3"/>
    <mergeCell ref="AS8:AS18"/>
    <mergeCell ref="AY4:AY5"/>
    <mergeCell ref="AO8:AO18"/>
    <mergeCell ref="AP8:AP18"/>
    <mergeCell ref="AR8:AR18"/>
    <mergeCell ref="T2:T5"/>
    <mergeCell ref="AT8:AT18"/>
    <mergeCell ref="T17:T18"/>
    <mergeCell ref="W2:W5"/>
    <mergeCell ref="AT19:AT26"/>
    <mergeCell ref="T21:T22"/>
    <mergeCell ref="T23:T24"/>
    <mergeCell ref="AN2:AN5"/>
    <mergeCell ref="X2:X5"/>
    <mergeCell ref="T25:T26"/>
    <mergeCell ref="AO19:AO26"/>
    <mergeCell ref="AY8:AY18"/>
    <mergeCell ref="AV8:AV18"/>
    <mergeCell ref="AZ4:AZ5"/>
    <mergeCell ref="AQ19:AQ26"/>
    <mergeCell ref="AR19:AR26"/>
    <mergeCell ref="AP238:AP250"/>
    <mergeCell ref="T241:T246"/>
    <mergeCell ref="T232:T233"/>
    <mergeCell ref="AQ214:AQ221"/>
    <mergeCell ref="AQ259:AQ269"/>
    <mergeCell ref="AO238:AO250"/>
    <mergeCell ref="S63:S70"/>
    <mergeCell ref="AO63:AO70"/>
    <mergeCell ref="T59:T60"/>
    <mergeCell ref="T34:T40"/>
    <mergeCell ref="AW170:AW182"/>
    <mergeCell ref="AQ87:AQ94"/>
    <mergeCell ref="AR87:AR94"/>
    <mergeCell ref="AV119:AV126"/>
    <mergeCell ref="AW119:AW126"/>
    <mergeCell ref="AT45:AT54"/>
    <mergeCell ref="AU45:AU54"/>
    <mergeCell ref="AV45:AV54"/>
    <mergeCell ref="AW45:AW54"/>
    <mergeCell ref="AX45:AX54"/>
    <mergeCell ref="AY45:AY54"/>
    <mergeCell ref="AZ45:AZ54"/>
    <mergeCell ref="AQ27:AQ44"/>
    <mergeCell ref="AR27:AR44"/>
    <mergeCell ref="AZ8:AZ18"/>
    <mergeCell ref="BB8:BB18"/>
    <mergeCell ref="Q55:Q62"/>
    <mergeCell ref="T65:T66"/>
    <mergeCell ref="T127:T128"/>
    <mergeCell ref="T129:T130"/>
    <mergeCell ref="T131:T132"/>
    <mergeCell ref="T133:T134"/>
    <mergeCell ref="R214:R221"/>
    <mergeCell ref="Q63:Q70"/>
    <mergeCell ref="T69:T70"/>
    <mergeCell ref="T326:T327"/>
    <mergeCell ref="S214:S221"/>
    <mergeCell ref="P55:P62"/>
    <mergeCell ref="AR315:AR322"/>
    <mergeCell ref="T57:T58"/>
    <mergeCell ref="AR324:AR331"/>
    <mergeCell ref="AQ55:AQ62"/>
    <mergeCell ref="AO214:AO221"/>
    <mergeCell ref="AQ162:AQ169"/>
    <mergeCell ref="AP63:AP70"/>
    <mergeCell ref="AQ192:AQ205"/>
    <mergeCell ref="AP298:AP305"/>
    <mergeCell ref="AQ298:AQ305"/>
    <mergeCell ref="AP324:AP331"/>
    <mergeCell ref="T328:T329"/>
    <mergeCell ref="T162:T163"/>
    <mergeCell ref="T19:T20"/>
    <mergeCell ref="T302:T303"/>
    <mergeCell ref="T286:T287"/>
    <mergeCell ref="AS87:AS94"/>
    <mergeCell ref="AT87:AT94"/>
    <mergeCell ref="AU87:AU94"/>
    <mergeCell ref="AV87:AV94"/>
    <mergeCell ref="AV95:AV102"/>
    <mergeCell ref="AS315:AS322"/>
    <mergeCell ref="AY55:AY62"/>
    <mergeCell ref="AS162:AS169"/>
    <mergeCell ref="AT315:AT322"/>
    <mergeCell ref="AZ214:AZ221"/>
    <mergeCell ref="BB2:BB5"/>
    <mergeCell ref="AO27:AO44"/>
    <mergeCell ref="AW27:AW44"/>
    <mergeCell ref="AX8:AX18"/>
    <mergeCell ref="AU8:AU18"/>
    <mergeCell ref="AZ27:AZ44"/>
    <mergeCell ref="AS27:AS44"/>
    <mergeCell ref="AX27:AX44"/>
    <mergeCell ref="AY27:AY44"/>
    <mergeCell ref="BA2:BA5"/>
    <mergeCell ref="AW19:AW26"/>
    <mergeCell ref="BA19:BA26"/>
    <mergeCell ref="AU19:AU26"/>
    <mergeCell ref="AS19:AS26"/>
    <mergeCell ref="BB19:BB26"/>
    <mergeCell ref="BA8:BA18"/>
    <mergeCell ref="AY19:AY26"/>
    <mergeCell ref="AP19:AP26"/>
    <mergeCell ref="AW8:AW18"/>
    <mergeCell ref="AV19:AV26"/>
    <mergeCell ref="AQ8:AQ18"/>
    <mergeCell ref="BB27:BB44"/>
    <mergeCell ref="BB63:BB70"/>
    <mergeCell ref="AZ206:AZ213"/>
    <mergeCell ref="AU238:AU250"/>
    <mergeCell ref="AU306:AU313"/>
    <mergeCell ref="AW259:AW269"/>
    <mergeCell ref="AX19:AX26"/>
    <mergeCell ref="AZ19:AZ26"/>
    <mergeCell ref="AX127:AX134"/>
    <mergeCell ref="BB55:BB62"/>
    <mergeCell ref="AQ63:AQ70"/>
    <mergeCell ref="AY324:AY331"/>
    <mergeCell ref="BA63:BA70"/>
    <mergeCell ref="AS63:AS70"/>
    <mergeCell ref="AV63:AV70"/>
    <mergeCell ref="AZ63:AZ70"/>
    <mergeCell ref="BB214:BB221"/>
    <mergeCell ref="AS183:AS191"/>
    <mergeCell ref="AR162:AR169"/>
    <mergeCell ref="AU153:AU161"/>
    <mergeCell ref="AV153:AV161"/>
    <mergeCell ref="AW153:AW161"/>
    <mergeCell ref="AX153:AX161"/>
    <mergeCell ref="AY153:AY161"/>
    <mergeCell ref="AZ153:AZ161"/>
    <mergeCell ref="AX183:AX191"/>
    <mergeCell ref="AZ55:AZ62"/>
    <mergeCell ref="AU214:AU221"/>
    <mergeCell ref="AY306:AY313"/>
    <mergeCell ref="AW324:AW331"/>
    <mergeCell ref="AS324:AS331"/>
    <mergeCell ref="AT324:AT331"/>
    <mergeCell ref="BB324:BB331"/>
    <mergeCell ref="BB332:BB356"/>
    <mergeCell ref="AU55:AU62"/>
    <mergeCell ref="AU27:AU44"/>
    <mergeCell ref="AV27:AV44"/>
    <mergeCell ref="AT214:AT221"/>
    <mergeCell ref="AS214:AS221"/>
    <mergeCell ref="AR214:AR221"/>
    <mergeCell ref="AV214:AV221"/>
    <mergeCell ref="AY214:AY221"/>
    <mergeCell ref="AX214:AX221"/>
    <mergeCell ref="AT143:AT152"/>
    <mergeCell ref="BA214:BA221"/>
    <mergeCell ref="AR170:AR182"/>
    <mergeCell ref="AR183:AR191"/>
    <mergeCell ref="AW55:AW62"/>
    <mergeCell ref="AX259:AX269"/>
    <mergeCell ref="AR55:AR62"/>
    <mergeCell ref="AT55:AT62"/>
    <mergeCell ref="AS55:AS62"/>
    <mergeCell ref="BB170:BB182"/>
    <mergeCell ref="AZ324:AZ331"/>
    <mergeCell ref="BA324:BA331"/>
    <mergeCell ref="AV238:AV250"/>
    <mergeCell ref="AW238:AW250"/>
    <mergeCell ref="AX270:AX278"/>
    <mergeCell ref="AR259:AR269"/>
    <mergeCell ref="AU315:AU322"/>
    <mergeCell ref="AZ259:AZ269"/>
    <mergeCell ref="AY238:AY250"/>
    <mergeCell ref="BA27:BA44"/>
    <mergeCell ref="AW63:AW70"/>
    <mergeCell ref="AY259:AY269"/>
    <mergeCell ref="BA55:BA62"/>
    <mergeCell ref="AR63:AR70"/>
    <mergeCell ref="AT27:AT44"/>
    <mergeCell ref="AU143:AU152"/>
    <mergeCell ref="AV143:AV152"/>
    <mergeCell ref="AW143:AW152"/>
    <mergeCell ref="AX143:AX152"/>
    <mergeCell ref="AY143:AY152"/>
    <mergeCell ref="AZ143:AZ152"/>
    <mergeCell ref="BA143:BA152"/>
    <mergeCell ref="T146:T148"/>
    <mergeCell ref="T149:T150"/>
    <mergeCell ref="AO55:AO62"/>
    <mergeCell ref="T27:T33"/>
    <mergeCell ref="T43:T44"/>
    <mergeCell ref="T166:T167"/>
    <mergeCell ref="T168:T169"/>
    <mergeCell ref="AP143:AP152"/>
    <mergeCell ref="AP55:AP62"/>
    <mergeCell ref="AP153:AP161"/>
    <mergeCell ref="AY63:AY70"/>
    <mergeCell ref="BA162:BA169"/>
    <mergeCell ref="AV55:AV62"/>
    <mergeCell ref="AY127:AY134"/>
    <mergeCell ref="AZ127:AZ134"/>
    <mergeCell ref="BA127:BA134"/>
    <mergeCell ref="AW127:AW134"/>
    <mergeCell ref="AZ162:AZ169"/>
    <mergeCell ref="AX55:AX62"/>
    <mergeCell ref="AS143:AS152"/>
    <mergeCell ref="AU63:AU70"/>
    <mergeCell ref="AW162:AW169"/>
    <mergeCell ref="AT63:AT70"/>
    <mergeCell ref="AU357:AU369"/>
    <mergeCell ref="BA508:BA515"/>
    <mergeCell ref="AW524:AW531"/>
    <mergeCell ref="AY183:AY191"/>
    <mergeCell ref="AZ441:AZ448"/>
    <mergeCell ref="AY387:AY394"/>
    <mergeCell ref="BA395:BA404"/>
    <mergeCell ref="BA387:BA394"/>
    <mergeCell ref="AT432:AT440"/>
    <mergeCell ref="AT357:AT369"/>
    <mergeCell ref="BA491:BA498"/>
    <mergeCell ref="BA499:BA506"/>
    <mergeCell ref="AY298:AY305"/>
    <mergeCell ref="BA405:BA414"/>
    <mergeCell ref="BA298:BA305"/>
    <mergeCell ref="AX324:AX331"/>
    <mergeCell ref="AX63:AX70"/>
    <mergeCell ref="AW214:AW221"/>
    <mergeCell ref="AV170:AV182"/>
    <mergeCell ref="AU170:AU182"/>
    <mergeCell ref="AT170:AT182"/>
    <mergeCell ref="AV315:AV322"/>
    <mergeCell ref="AW315:AW322"/>
    <mergeCell ref="AX315:AX322"/>
    <mergeCell ref="AY315:AY322"/>
    <mergeCell ref="AZ183:AZ191"/>
    <mergeCell ref="AY270:AY278"/>
    <mergeCell ref="AZ238:AZ250"/>
    <mergeCell ref="BA170:BA182"/>
    <mergeCell ref="AZ170:AZ182"/>
    <mergeCell ref="AX170:AX182"/>
    <mergeCell ref="AZ874:AZ881"/>
    <mergeCell ref="AW855:AW863"/>
    <mergeCell ref="BA830:BA837"/>
    <mergeCell ref="AT917:AT924"/>
    <mergeCell ref="AR619:AR626"/>
    <mergeCell ref="AZ838:AZ845"/>
    <mergeCell ref="AR777:AR784"/>
    <mergeCell ref="BA804:BA811"/>
    <mergeCell ref="BA821:BA829"/>
    <mergeCell ref="AV804:AV811"/>
    <mergeCell ref="AW804:AW811"/>
    <mergeCell ref="AX821:AX829"/>
    <mergeCell ref="AY821:AY829"/>
    <mergeCell ref="AV838:AV845"/>
    <mergeCell ref="AW838:AW845"/>
    <mergeCell ref="AZ785:AZ792"/>
    <mergeCell ref="AU846:AU854"/>
    <mergeCell ref="AV846:AV854"/>
    <mergeCell ref="AS785:AS792"/>
    <mergeCell ref="AT855:AT863"/>
    <mergeCell ref="AR855:AR863"/>
    <mergeCell ref="AZ804:AZ811"/>
    <mergeCell ref="BA812:BA820"/>
    <mergeCell ref="BA777:BA784"/>
    <mergeCell ref="AW821:AW829"/>
    <mergeCell ref="BA793:BA803"/>
    <mergeCell ref="AY804:AY811"/>
    <mergeCell ref="AX838:AX845"/>
    <mergeCell ref="AW830:AW837"/>
    <mergeCell ref="BA917:BA924"/>
    <mergeCell ref="BA874:BA881"/>
    <mergeCell ref="BA855:BA863"/>
    <mergeCell ref="AO1162:AO1171"/>
    <mergeCell ref="AP1162:AP1171"/>
    <mergeCell ref="AQ1162:AQ1171"/>
    <mergeCell ref="AO1094:AO1101"/>
    <mergeCell ref="AX1144:AX1151"/>
    <mergeCell ref="AT1094:AT1101"/>
    <mergeCell ref="AX1094:AX1101"/>
    <mergeCell ref="R1075:R1084"/>
    <mergeCell ref="S1094:S1101"/>
    <mergeCell ref="T1118:T1119"/>
    <mergeCell ref="T1106:T1107"/>
    <mergeCell ref="AW1302:AW1310"/>
    <mergeCell ref="AX1302:AX1310"/>
    <mergeCell ref="AR1110:AR1117"/>
    <mergeCell ref="AS1110:AS1117"/>
    <mergeCell ref="AQ1118:AQ1125"/>
    <mergeCell ref="AO1126:AO1133"/>
    <mergeCell ref="T1102:T1103"/>
    <mergeCell ref="AU1152:AU1161"/>
    <mergeCell ref="AT1118:AT1125"/>
    <mergeCell ref="T1122:T1123"/>
    <mergeCell ref="T1124:T1125"/>
    <mergeCell ref="T1148:T1149"/>
    <mergeCell ref="AV1134:AV1143"/>
    <mergeCell ref="T1130:T1131"/>
    <mergeCell ref="T1142:T1143"/>
    <mergeCell ref="AO1110:AO1117"/>
    <mergeCell ref="T1155:T1157"/>
    <mergeCell ref="AT1152:AT1161"/>
    <mergeCell ref="AW1152:AW1161"/>
    <mergeCell ref="T1132:T1133"/>
    <mergeCell ref="AV1118:AV1125"/>
    <mergeCell ref="BB917:BB924"/>
    <mergeCell ref="T919:T920"/>
    <mergeCell ref="T1001:T1010"/>
    <mergeCell ref="T1078:T1080"/>
    <mergeCell ref="T1042:T1043"/>
    <mergeCell ref="T1069:T1070"/>
    <mergeCell ref="T1071:T1072"/>
    <mergeCell ref="BB909:BB916"/>
    <mergeCell ref="BB901:BB908"/>
    <mergeCell ref="M1048:M1055"/>
    <mergeCell ref="M1056:M1066"/>
    <mergeCell ref="O1023:O1031"/>
    <mergeCell ref="Q1085:Q1093"/>
    <mergeCell ref="O1067:O1074"/>
    <mergeCell ref="R1085:R1093"/>
    <mergeCell ref="M1067:M1074"/>
    <mergeCell ref="N1075:N1084"/>
    <mergeCell ref="O1075:O1084"/>
    <mergeCell ref="Q1075:Q1084"/>
    <mergeCell ref="S1085:S1093"/>
    <mergeCell ref="S1056:S1066"/>
    <mergeCell ref="S1067:S1074"/>
    <mergeCell ref="T1075:T1077"/>
    <mergeCell ref="AX1075:AX1084"/>
    <mergeCell ref="BA1085:BA1093"/>
    <mergeCell ref="BA1056:BA1066"/>
    <mergeCell ref="AW1085:AW1093"/>
    <mergeCell ref="AY1023:AY1031"/>
    <mergeCell ref="AZ909:AZ916"/>
    <mergeCell ref="Q1048:Q1055"/>
    <mergeCell ref="N992:N1014"/>
    <mergeCell ref="N1023:N1031"/>
    <mergeCell ref="A925:A933"/>
    <mergeCell ref="L1067:L1074"/>
    <mergeCell ref="L793:L803"/>
    <mergeCell ref="A917:A924"/>
    <mergeCell ref="L891:L900"/>
    <mergeCell ref="B1048:B1055"/>
    <mergeCell ref="M891:M900"/>
    <mergeCell ref="M838:M845"/>
    <mergeCell ref="M959:M966"/>
    <mergeCell ref="A785:A792"/>
    <mergeCell ref="M1040:M1047"/>
    <mergeCell ref="M1015:M1022"/>
    <mergeCell ref="A901:A908"/>
    <mergeCell ref="A909:A916"/>
    <mergeCell ref="M793:M803"/>
    <mergeCell ref="M951:M958"/>
    <mergeCell ref="A882:A890"/>
    <mergeCell ref="M1023:M1031"/>
    <mergeCell ref="C846:C854"/>
    <mergeCell ref="C838:C845"/>
    <mergeCell ref="L846:L854"/>
    <mergeCell ref="B785:B792"/>
    <mergeCell ref="C785:C792"/>
    <mergeCell ref="L1023:L1031"/>
    <mergeCell ref="A959:A966"/>
    <mergeCell ref="A891:A900"/>
    <mergeCell ref="A951:A958"/>
    <mergeCell ref="AY1162:AY1171"/>
    <mergeCell ref="T1309:T1310"/>
    <mergeCell ref="AX1162:AX1171"/>
    <mergeCell ref="AQ1134:AQ1143"/>
    <mergeCell ref="AR1134:AR1143"/>
    <mergeCell ref="AT1126:AT1133"/>
    <mergeCell ref="T1160:T1161"/>
    <mergeCell ref="BA1134:BA1143"/>
    <mergeCell ref="S1118:S1125"/>
    <mergeCell ref="T1242:T1243"/>
    <mergeCell ref="AV1324:AV1332"/>
    <mergeCell ref="AO1324:AO1332"/>
    <mergeCell ref="C1085:C1093"/>
    <mergeCell ref="B1085:B1093"/>
    <mergeCell ref="L1075:L1084"/>
    <mergeCell ref="A753:A760"/>
    <mergeCell ref="L1134:L1143"/>
    <mergeCell ref="B1144:B1151"/>
    <mergeCell ref="B1102:B1109"/>
    <mergeCell ref="C1075:C1084"/>
    <mergeCell ref="L1048:L1055"/>
    <mergeCell ref="C1144:C1151"/>
    <mergeCell ref="C1134:C1143"/>
    <mergeCell ref="A1023:A1031"/>
    <mergeCell ref="A992:A1014"/>
    <mergeCell ref="L992:L1014"/>
    <mergeCell ref="A1032:A1039"/>
    <mergeCell ref="A1056:A1066"/>
    <mergeCell ref="A1048:A1055"/>
    <mergeCell ref="L777:L784"/>
    <mergeCell ref="L785:L792"/>
    <mergeCell ref="L821:L829"/>
    <mergeCell ref="M1366:M1372"/>
    <mergeCell ref="T1375:T1376"/>
    <mergeCell ref="T1377:T1378"/>
    <mergeCell ref="T1363:T1364"/>
    <mergeCell ref="M1373:M1379"/>
    <mergeCell ref="T1307:T1308"/>
    <mergeCell ref="T1302:T1303"/>
    <mergeCell ref="Q1162:Q1171"/>
    <mergeCell ref="T1162:T1164"/>
    <mergeCell ref="T1168:T1169"/>
    <mergeCell ref="C1366:C1372"/>
    <mergeCell ref="B1366:B1372"/>
    <mergeCell ref="B1189:B1195"/>
    <mergeCell ref="C1373:C1379"/>
    <mergeCell ref="B1118:B1125"/>
    <mergeCell ref="C1118:C1125"/>
    <mergeCell ref="B1152:B1161"/>
    <mergeCell ref="C1152:C1161"/>
    <mergeCell ref="R1162:R1171"/>
    <mergeCell ref="C1180:C1188"/>
    <mergeCell ref="B1172:B1179"/>
    <mergeCell ref="C1172:C1179"/>
    <mergeCell ref="M1162:M1171"/>
    <mergeCell ref="S1126:S1133"/>
    <mergeCell ref="L1203:L1211"/>
    <mergeCell ref="AO1302:AO1310"/>
    <mergeCell ref="AP1302:AP1310"/>
    <mergeCell ref="AQ1302:AQ1310"/>
    <mergeCell ref="AR1302:AR1310"/>
    <mergeCell ref="AS1302:AS1310"/>
    <mergeCell ref="AT1302:AT1310"/>
    <mergeCell ref="AU1302:AU1310"/>
    <mergeCell ref="M1189:M1195"/>
    <mergeCell ref="N1189:N1195"/>
    <mergeCell ref="AV1302:AV1310"/>
    <mergeCell ref="AW1324:AW1332"/>
    <mergeCell ref="AX1324:AX1332"/>
    <mergeCell ref="T1358:T1360"/>
    <mergeCell ref="T1361:T1362"/>
    <mergeCell ref="AX1212:AX1220"/>
    <mergeCell ref="AR1212:AR1220"/>
    <mergeCell ref="AR1274:AR1282"/>
    <mergeCell ref="M1324:M1332"/>
    <mergeCell ref="L1212:L1220"/>
    <mergeCell ref="A1212:A1220"/>
    <mergeCell ref="BC1221:BC1229"/>
    <mergeCell ref="O1134:O1143"/>
    <mergeCell ref="T1215:T1216"/>
    <mergeCell ref="T1217:T1218"/>
    <mergeCell ref="T1219:T1220"/>
    <mergeCell ref="Q1152:Q1161"/>
    <mergeCell ref="M1134:M1143"/>
    <mergeCell ref="N1134:N1143"/>
    <mergeCell ref="M1152:M1161"/>
    <mergeCell ref="N1152:N1161"/>
    <mergeCell ref="BC1134:BC1143"/>
    <mergeCell ref="T1189:T1190"/>
    <mergeCell ref="BC1172:BC1179"/>
    <mergeCell ref="N1172:N1179"/>
    <mergeCell ref="T1134:T1136"/>
    <mergeCell ref="T1140:T1141"/>
    <mergeCell ref="T1137:T1139"/>
    <mergeCell ref="AU1162:AU1171"/>
    <mergeCell ref="AW1162:AW1171"/>
    <mergeCell ref="C1162:C1171"/>
    <mergeCell ref="O1162:O1171"/>
    <mergeCell ref="P1162:P1171"/>
    <mergeCell ref="BC1162:BC1171"/>
    <mergeCell ref="T1170:T1171"/>
    <mergeCell ref="T1165:T1167"/>
    <mergeCell ref="N1162:N1171"/>
    <mergeCell ref="BA1162:BA1171"/>
    <mergeCell ref="BB1134:BB1143"/>
    <mergeCell ref="AY1144:AY1151"/>
    <mergeCell ref="BB1152:BB1161"/>
    <mergeCell ref="Q992:Q1014"/>
    <mergeCell ref="N925:N933"/>
    <mergeCell ref="N874:N881"/>
    <mergeCell ref="AP1067:AP1074"/>
    <mergeCell ref="T1073:T1074"/>
    <mergeCell ref="N1126:N1133"/>
    <mergeCell ref="T1112:T1113"/>
    <mergeCell ref="BC1118:BC1125"/>
    <mergeCell ref="Q1134:Q1143"/>
    <mergeCell ref="S1110:S1117"/>
    <mergeCell ref="P1102:P1109"/>
    <mergeCell ref="Q1102:Q1109"/>
    <mergeCell ref="T1094:T1095"/>
    <mergeCell ref="T1096:T1097"/>
    <mergeCell ref="O1094:O1101"/>
    <mergeCell ref="Q1126:Q1133"/>
    <mergeCell ref="Q1094:Q1101"/>
    <mergeCell ref="R1118:R1125"/>
    <mergeCell ref="Q1118:Q1125"/>
    <mergeCell ref="P1118:P1125"/>
    <mergeCell ref="R1094:R1101"/>
    <mergeCell ref="P1075:P1084"/>
    <mergeCell ref="BA909:BA916"/>
    <mergeCell ref="AU1118:AU1125"/>
    <mergeCell ref="BB1118:BB1125"/>
    <mergeCell ref="Q1056:Q1066"/>
    <mergeCell ref="Q1040:Q1047"/>
    <mergeCell ref="N1056:N1066"/>
    <mergeCell ref="BC1075:BC1084"/>
    <mergeCell ref="O1056:O1066"/>
    <mergeCell ref="BC1067:BC1074"/>
    <mergeCell ref="P1056:P1066"/>
    <mergeCell ref="R846:R854"/>
    <mergeCell ref="AU882:AU890"/>
    <mergeCell ref="AV821:AV829"/>
    <mergeCell ref="T853:T854"/>
    <mergeCell ref="AU838:AU845"/>
    <mergeCell ref="AT909:AT916"/>
    <mergeCell ref="BC864:BC873"/>
    <mergeCell ref="S874:S881"/>
    <mergeCell ref="AT882:AT890"/>
    <mergeCell ref="N901:N908"/>
    <mergeCell ref="BA901:BA908"/>
    <mergeCell ref="AU855:AU863"/>
    <mergeCell ref="AZ917:AZ924"/>
    <mergeCell ref="T864:T867"/>
    <mergeCell ref="T862:T863"/>
    <mergeCell ref="BC925:BC933"/>
    <mergeCell ref="AO901:AO908"/>
    <mergeCell ref="AQ909:AQ916"/>
    <mergeCell ref="O901:O908"/>
    <mergeCell ref="AW917:AW924"/>
    <mergeCell ref="AW925:AW933"/>
    <mergeCell ref="AX909:AX916"/>
    <mergeCell ref="AW891:AW900"/>
    <mergeCell ref="AX874:AX881"/>
    <mergeCell ref="T846:T848"/>
    <mergeCell ref="S821:S829"/>
    <mergeCell ref="AV864:AV873"/>
    <mergeCell ref="S882:S890"/>
    <mergeCell ref="AO882:AO890"/>
    <mergeCell ref="P925:P933"/>
    <mergeCell ref="AU917:AU924"/>
    <mergeCell ref="AS909:AS916"/>
    <mergeCell ref="T800:T801"/>
    <mergeCell ref="T830:T831"/>
    <mergeCell ref="AS838:AS845"/>
    <mergeCell ref="AX777:AX784"/>
    <mergeCell ref="AU769:AU776"/>
    <mergeCell ref="AP804:AP811"/>
    <mergeCell ref="AR804:AR811"/>
    <mergeCell ref="AO812:AO820"/>
    <mergeCell ref="AP812:AP820"/>
    <mergeCell ref="AU793:AU803"/>
    <mergeCell ref="AX785:AX792"/>
    <mergeCell ref="AP769:AP776"/>
    <mergeCell ref="AY812:AY820"/>
    <mergeCell ref="AQ821:AQ829"/>
    <mergeCell ref="T838:T839"/>
    <mergeCell ref="AP821:AP829"/>
    <mergeCell ref="AY830:AY837"/>
    <mergeCell ref="T798:T799"/>
    <mergeCell ref="AR830:AR837"/>
    <mergeCell ref="T834:T835"/>
    <mergeCell ref="T802:T803"/>
    <mergeCell ref="T840:T841"/>
    <mergeCell ref="T824:T825"/>
    <mergeCell ref="T812:T814"/>
    <mergeCell ref="T819:T820"/>
    <mergeCell ref="T773:T774"/>
    <mergeCell ref="T775:T776"/>
    <mergeCell ref="T785:T786"/>
    <mergeCell ref="T787:T788"/>
    <mergeCell ref="T789:T790"/>
    <mergeCell ref="T832:T833"/>
    <mergeCell ref="AO864:AO873"/>
    <mergeCell ref="AP864:AP873"/>
    <mergeCell ref="AQ864:AQ873"/>
    <mergeCell ref="AR864:AR873"/>
    <mergeCell ref="AT821:AT829"/>
    <mergeCell ref="AU821:AU829"/>
    <mergeCell ref="AU785:AU792"/>
    <mergeCell ref="T783:T784"/>
    <mergeCell ref="T793:T797"/>
    <mergeCell ref="T777:T778"/>
    <mergeCell ref="AY777:AY784"/>
    <mergeCell ref="AR821:AR829"/>
    <mergeCell ref="AP793:AP803"/>
    <mergeCell ref="AO804:AO811"/>
    <mergeCell ref="AO821:AO829"/>
    <mergeCell ref="AT761:AT768"/>
    <mergeCell ref="AS821:AS829"/>
    <mergeCell ref="AP830:AP837"/>
    <mergeCell ref="AQ761:AQ768"/>
    <mergeCell ref="T815:T816"/>
    <mergeCell ref="AT777:AT784"/>
    <mergeCell ref="AO830:AO837"/>
    <mergeCell ref="AT838:AT845"/>
    <mergeCell ref="AS804:AS811"/>
    <mergeCell ref="AS777:AS784"/>
    <mergeCell ref="AV793:AV803"/>
    <mergeCell ref="AS793:AS803"/>
    <mergeCell ref="AT793:AT803"/>
    <mergeCell ref="AU804:AU811"/>
    <mergeCell ref="AR785:AR792"/>
    <mergeCell ref="AS830:AS837"/>
    <mergeCell ref="AS761:AS768"/>
    <mergeCell ref="T855:T857"/>
    <mergeCell ref="AS812:AS820"/>
    <mergeCell ref="AT812:AT820"/>
    <mergeCell ref="AT804:AT811"/>
    <mergeCell ref="AU830:AU837"/>
    <mergeCell ref="AV830:AV837"/>
    <mergeCell ref="AP785:AP792"/>
    <mergeCell ref="AU777:AU784"/>
    <mergeCell ref="AY785:AY792"/>
    <mergeCell ref="AP761:AP768"/>
    <mergeCell ref="AW812:AW820"/>
    <mergeCell ref="AX812:AX820"/>
    <mergeCell ref="AU812:AU820"/>
    <mergeCell ref="AW793:AW803"/>
    <mergeCell ref="AX793:AX803"/>
    <mergeCell ref="AX804:AX811"/>
    <mergeCell ref="T765:T766"/>
    <mergeCell ref="T844:T845"/>
    <mergeCell ref="AU761:AU768"/>
    <mergeCell ref="AV761:AV768"/>
    <mergeCell ref="AW777:AW784"/>
    <mergeCell ref="AQ769:AQ776"/>
    <mergeCell ref="AO761:AO768"/>
    <mergeCell ref="AR838:AR845"/>
    <mergeCell ref="AQ793:AQ803"/>
    <mergeCell ref="AQ785:AQ792"/>
    <mergeCell ref="AO838:AO845"/>
    <mergeCell ref="AQ830:AQ837"/>
    <mergeCell ref="T817:T818"/>
    <mergeCell ref="AX761:AX768"/>
    <mergeCell ref="AY761:AY768"/>
    <mergeCell ref="AP777:AP784"/>
    <mergeCell ref="BC769:BC776"/>
    <mergeCell ref="M761:M768"/>
    <mergeCell ref="AZ432:AZ440"/>
    <mergeCell ref="BA432:BA440"/>
    <mergeCell ref="AY467:AY474"/>
    <mergeCell ref="AZ467:AZ474"/>
    <mergeCell ref="AU548:AU555"/>
    <mergeCell ref="AS564:AS571"/>
    <mergeCell ref="AQ405:AQ414"/>
    <mergeCell ref="AR596:AR610"/>
    <mergeCell ref="AS441:AS448"/>
    <mergeCell ref="AW572:AW579"/>
    <mergeCell ref="AX572:AX579"/>
    <mergeCell ref="AS580:AS587"/>
    <mergeCell ref="AT580:AT587"/>
    <mergeCell ref="AU580:AU587"/>
    <mergeCell ref="AV556:AV563"/>
    <mergeCell ref="AT459:AT466"/>
    <mergeCell ref="AS432:AS440"/>
    <mergeCell ref="AT441:AT448"/>
    <mergeCell ref="AV415:AV423"/>
    <mergeCell ref="AT556:AT563"/>
    <mergeCell ref="AU556:AU563"/>
    <mergeCell ref="AS524:AS531"/>
    <mergeCell ref="AZ580:AZ587"/>
    <mergeCell ref="BA548:BA555"/>
    <mergeCell ref="BA556:BA563"/>
    <mergeCell ref="AZ588:AZ595"/>
    <mergeCell ref="BA588:BA595"/>
    <mergeCell ref="BA441:BA448"/>
    <mergeCell ref="AQ415:AQ423"/>
    <mergeCell ref="AR415:AR423"/>
    <mergeCell ref="AZ761:AZ768"/>
    <mergeCell ref="BA761:BA768"/>
    <mergeCell ref="BA769:BA776"/>
    <mergeCell ref="AR761:AR768"/>
    <mergeCell ref="AZ690:AZ699"/>
    <mergeCell ref="AZ737:AZ744"/>
    <mergeCell ref="BA737:BA744"/>
    <mergeCell ref="AO777:AO784"/>
    <mergeCell ref="BA713:BA720"/>
    <mergeCell ref="T763:T764"/>
    <mergeCell ref="AV737:AV744"/>
    <mergeCell ref="T761:T762"/>
    <mergeCell ref="T781:T782"/>
    <mergeCell ref="AV753:AV760"/>
    <mergeCell ref="M753:M760"/>
    <mergeCell ref="M729:M736"/>
    <mergeCell ref="M745:M752"/>
    <mergeCell ref="AR769:AR776"/>
    <mergeCell ref="T769:T770"/>
    <mergeCell ref="AV721:AV728"/>
    <mergeCell ref="T767:T768"/>
    <mergeCell ref="S761:S768"/>
    <mergeCell ref="S769:S776"/>
    <mergeCell ref="S737:S744"/>
    <mergeCell ref="N777:N784"/>
    <mergeCell ref="AZ769:AZ776"/>
    <mergeCell ref="BC745:BC752"/>
    <mergeCell ref="P700:P712"/>
    <mergeCell ref="Q700:Q712"/>
    <mergeCell ref="T709:T710"/>
    <mergeCell ref="L753:L760"/>
    <mergeCell ref="N729:N736"/>
    <mergeCell ref="BC679:BC689"/>
    <mergeCell ref="BD737:BD744"/>
    <mergeCell ref="BD745:BD752"/>
    <mergeCell ref="AT588:AT595"/>
    <mergeCell ref="AW753:AW760"/>
    <mergeCell ref="AR721:AR728"/>
    <mergeCell ref="AT700:AT712"/>
    <mergeCell ref="T739:T740"/>
    <mergeCell ref="T741:T742"/>
    <mergeCell ref="T743:T744"/>
    <mergeCell ref="AR665:AR678"/>
    <mergeCell ref="AT679:AT689"/>
    <mergeCell ref="T690:T691"/>
    <mergeCell ref="T729:T730"/>
    <mergeCell ref="T686:T687"/>
    <mergeCell ref="T692:T695"/>
    <mergeCell ref="AO721:AO728"/>
    <mergeCell ref="T700:T701"/>
    <mergeCell ref="T702:T708"/>
    <mergeCell ref="AT737:AT744"/>
    <mergeCell ref="AT753:AT760"/>
    <mergeCell ref="AS700:AS712"/>
    <mergeCell ref="AW700:AW712"/>
    <mergeCell ref="BC635:BC648"/>
    <mergeCell ref="AZ611:AZ618"/>
    <mergeCell ref="M713:M720"/>
    <mergeCell ref="M700:M712"/>
    <mergeCell ref="S753:S760"/>
    <mergeCell ref="P761:P768"/>
    <mergeCell ref="AU753:AU760"/>
    <mergeCell ref="AW721:AW728"/>
    <mergeCell ref="T751:T752"/>
    <mergeCell ref="AR753:AR760"/>
    <mergeCell ref="AS753:AS760"/>
    <mergeCell ref="AU690:AU699"/>
    <mergeCell ref="AQ753:AQ760"/>
    <mergeCell ref="AU700:AU712"/>
    <mergeCell ref="AV700:AV712"/>
    <mergeCell ref="R753:R760"/>
    <mergeCell ref="N713:N720"/>
    <mergeCell ref="AW761:AW768"/>
    <mergeCell ref="O737:O744"/>
    <mergeCell ref="AO713:AO720"/>
    <mergeCell ref="AO729:AO736"/>
    <mergeCell ref="AR729:AR736"/>
    <mergeCell ref="AQ721:AQ728"/>
    <mergeCell ref="AP713:AP720"/>
    <mergeCell ref="AP737:AP744"/>
    <mergeCell ref="O700:O712"/>
    <mergeCell ref="Q737:Q744"/>
    <mergeCell ref="T711:T712"/>
    <mergeCell ref="AS737:AS744"/>
    <mergeCell ref="A737:A744"/>
    <mergeCell ref="T808:T809"/>
    <mergeCell ref="BC753:BC760"/>
    <mergeCell ref="O777:O784"/>
    <mergeCell ref="N761:N768"/>
    <mergeCell ref="N753:N760"/>
    <mergeCell ref="A777:A784"/>
    <mergeCell ref="A745:A752"/>
    <mergeCell ref="BC777:BC784"/>
    <mergeCell ref="A665:A678"/>
    <mergeCell ref="A679:A689"/>
    <mergeCell ref="R700:R712"/>
    <mergeCell ref="BC700:BC712"/>
    <mergeCell ref="T717:T718"/>
    <mergeCell ref="S700:S712"/>
    <mergeCell ref="T731:T732"/>
    <mergeCell ref="AS721:AS728"/>
    <mergeCell ref="AU679:AU689"/>
    <mergeCell ref="AR713:AR720"/>
    <mergeCell ref="AS690:AS699"/>
    <mergeCell ref="AQ679:AQ689"/>
    <mergeCell ref="AY713:AY720"/>
    <mergeCell ref="AX721:AX728"/>
    <mergeCell ref="AO793:AO803"/>
    <mergeCell ref="AS769:AS776"/>
    <mergeCell ref="AQ777:AQ784"/>
    <mergeCell ref="A769:A776"/>
    <mergeCell ref="P737:P744"/>
    <mergeCell ref="BC785:BC792"/>
    <mergeCell ref="Q769:Q776"/>
    <mergeCell ref="M785:M792"/>
    <mergeCell ref="R761:R768"/>
    <mergeCell ref="BC657:BC664"/>
    <mergeCell ref="M657:M664"/>
    <mergeCell ref="BC649:BC656"/>
    <mergeCell ref="N649:N656"/>
    <mergeCell ref="A761:A768"/>
    <mergeCell ref="N657:N664"/>
    <mergeCell ref="M769:M776"/>
    <mergeCell ref="L721:L728"/>
    <mergeCell ref="AO785:AO792"/>
    <mergeCell ref="AY769:AY776"/>
    <mergeCell ref="BB665:BB678"/>
    <mergeCell ref="AS665:AS678"/>
    <mergeCell ref="AT665:AT678"/>
    <mergeCell ref="AP649:AP656"/>
    <mergeCell ref="T661:T662"/>
    <mergeCell ref="T663:T664"/>
    <mergeCell ref="T657:T658"/>
    <mergeCell ref="S679:S689"/>
    <mergeCell ref="T679:T680"/>
    <mergeCell ref="N665:N678"/>
    <mergeCell ref="T698:T699"/>
    <mergeCell ref="T665:T666"/>
    <mergeCell ref="Q690:Q699"/>
    <mergeCell ref="M649:M656"/>
    <mergeCell ref="N745:N752"/>
    <mergeCell ref="BB679:BB689"/>
    <mergeCell ref="BB690:BB699"/>
    <mergeCell ref="BB729:BB736"/>
    <mergeCell ref="A649:A656"/>
    <mergeCell ref="AT769:AT776"/>
    <mergeCell ref="BC761:BC768"/>
    <mergeCell ref="BC713:BC720"/>
    <mergeCell ref="N635:N648"/>
    <mergeCell ref="T522:T523"/>
    <mergeCell ref="R619:R626"/>
    <mergeCell ref="T592:T593"/>
    <mergeCell ref="T426:T427"/>
    <mergeCell ref="T432:T433"/>
    <mergeCell ref="P387:P394"/>
    <mergeCell ref="P395:P404"/>
    <mergeCell ref="T633:T634"/>
    <mergeCell ref="Q619:Q626"/>
    <mergeCell ref="P405:P414"/>
    <mergeCell ref="T562:T563"/>
    <mergeCell ref="T508:T509"/>
    <mergeCell ref="T570:T571"/>
    <mergeCell ref="T536:T537"/>
    <mergeCell ref="T538:T539"/>
    <mergeCell ref="T560:T561"/>
    <mergeCell ref="T590:T591"/>
    <mergeCell ref="P619:P626"/>
    <mergeCell ref="P635:P648"/>
    <mergeCell ref="N619:N626"/>
    <mergeCell ref="T647:T648"/>
    <mergeCell ref="T391:T392"/>
    <mergeCell ref="T439:T440"/>
    <mergeCell ref="BC357:BC369"/>
    <mergeCell ref="O357:O369"/>
    <mergeCell ref="AR395:AR404"/>
    <mergeCell ref="N387:N394"/>
    <mergeCell ref="AX387:AX394"/>
    <mergeCell ref="AQ370:AQ386"/>
    <mergeCell ref="T385:T386"/>
    <mergeCell ref="T401:T402"/>
    <mergeCell ref="AW332:AW356"/>
    <mergeCell ref="AX332:AX356"/>
    <mergeCell ref="AU332:AU356"/>
    <mergeCell ref="AZ357:AZ369"/>
    <mergeCell ref="AS357:AS369"/>
    <mergeCell ref="T491:T492"/>
    <mergeCell ref="T532:T533"/>
    <mergeCell ref="T534:T535"/>
    <mergeCell ref="S395:S404"/>
    <mergeCell ref="N415:N423"/>
    <mergeCell ref="AO532:AO539"/>
    <mergeCell ref="AS415:AS423"/>
    <mergeCell ref="AV491:AV498"/>
    <mergeCell ref="AW491:AW498"/>
    <mergeCell ref="AY475:AY482"/>
    <mergeCell ref="AX508:AX515"/>
    <mergeCell ref="AR467:AR474"/>
    <mergeCell ref="AY483:AY490"/>
    <mergeCell ref="AW459:AW466"/>
    <mergeCell ref="AT415:AT423"/>
    <mergeCell ref="AQ395:AQ404"/>
    <mergeCell ref="AZ332:AZ356"/>
    <mergeCell ref="BA332:BA356"/>
    <mergeCell ref="AT395:AT404"/>
    <mergeCell ref="BC370:BC386"/>
    <mergeCell ref="R332:R356"/>
    <mergeCell ref="AY357:AY369"/>
    <mergeCell ref="Q332:Q356"/>
    <mergeCell ref="P332:P356"/>
    <mergeCell ref="O370:O386"/>
    <mergeCell ref="T383:T384"/>
    <mergeCell ref="N370:N386"/>
    <mergeCell ref="AU370:AU386"/>
    <mergeCell ref="AX370:AX386"/>
    <mergeCell ref="AT370:AT386"/>
    <mergeCell ref="R370:R386"/>
    <mergeCell ref="AS370:AS386"/>
    <mergeCell ref="AR370:AR386"/>
    <mergeCell ref="AO357:AO369"/>
    <mergeCell ref="BC690:BC699"/>
    <mergeCell ref="AV548:AV555"/>
    <mergeCell ref="AP596:AP610"/>
    <mergeCell ref="T457:T458"/>
    <mergeCell ref="O619:O626"/>
    <mergeCell ref="T659:T660"/>
    <mergeCell ref="BC627:BC634"/>
    <mergeCell ref="AR483:AR490"/>
    <mergeCell ref="BA424:BA431"/>
    <mergeCell ref="BA483:BA490"/>
    <mergeCell ref="AY524:AY531"/>
    <mergeCell ref="AZ524:AZ531"/>
    <mergeCell ref="AX449:AX458"/>
    <mergeCell ref="AY449:AY458"/>
    <mergeCell ref="BC395:BC404"/>
    <mergeCell ref="AR357:AR369"/>
    <mergeCell ref="AS332:AS356"/>
    <mergeCell ref="AP619:AP626"/>
    <mergeCell ref="R635:R648"/>
    <mergeCell ref="O635:O648"/>
    <mergeCell ref="Q679:Q689"/>
    <mergeCell ref="N679:N689"/>
    <mergeCell ref="P679:P689"/>
    <mergeCell ref="N690:N699"/>
    <mergeCell ref="AZ619:AZ626"/>
    <mergeCell ref="AZ596:AZ610"/>
    <mergeCell ref="AU459:AU466"/>
    <mergeCell ref="AU508:AU515"/>
    <mergeCell ref="AT564:AT571"/>
    <mergeCell ref="AU564:AU571"/>
    <mergeCell ref="AX540:AX547"/>
    <mergeCell ref="AQ449:AQ458"/>
    <mergeCell ref="AV459:AV466"/>
    <mergeCell ref="S690:S699"/>
    <mergeCell ref="S596:S610"/>
    <mergeCell ref="O679:O689"/>
    <mergeCell ref="O690:O699"/>
    <mergeCell ref="T611:T612"/>
    <mergeCell ref="T619:T620"/>
    <mergeCell ref="P665:P678"/>
    <mergeCell ref="AX548:AX555"/>
    <mergeCell ref="AX580:AX587"/>
    <mergeCell ref="AR556:AR563"/>
    <mergeCell ref="AS548:AS555"/>
    <mergeCell ref="AT548:AT555"/>
    <mergeCell ref="AQ475:AQ482"/>
    <mergeCell ref="AW475:AW482"/>
    <mergeCell ref="AV572:AV579"/>
    <mergeCell ref="AV564:AV571"/>
    <mergeCell ref="O745:O752"/>
    <mergeCell ref="P745:P752"/>
    <mergeCell ref="Q745:Q752"/>
    <mergeCell ref="R745:R752"/>
    <mergeCell ref="S665:S678"/>
    <mergeCell ref="AS649:AS656"/>
    <mergeCell ref="AY745:AY752"/>
    <mergeCell ref="AO649:AO656"/>
    <mergeCell ref="T719:T720"/>
    <mergeCell ref="AW657:AW664"/>
    <mergeCell ref="AP690:AP699"/>
    <mergeCell ref="AP745:AP752"/>
    <mergeCell ref="T713:T714"/>
    <mergeCell ref="T745:T746"/>
    <mergeCell ref="AW713:AW720"/>
    <mergeCell ref="AZ713:AZ720"/>
    <mergeCell ref="AV713:AV720"/>
    <mergeCell ref="AY649:AY656"/>
    <mergeCell ref="AX665:AX678"/>
    <mergeCell ref="AY665:AY678"/>
    <mergeCell ref="O649:O656"/>
    <mergeCell ref="AR700:AR712"/>
    <mergeCell ref="AP700:AP712"/>
    <mergeCell ref="AQ729:AQ736"/>
    <mergeCell ref="AQ737:AQ744"/>
    <mergeCell ref="AZ721:AZ728"/>
    <mergeCell ref="AX745:AX752"/>
    <mergeCell ref="AS657:AS664"/>
    <mergeCell ref="AQ649:AQ656"/>
    <mergeCell ref="AY657:AY664"/>
    <mergeCell ref="M627:M634"/>
    <mergeCell ref="M737:M744"/>
    <mergeCell ref="R1040:R1047"/>
    <mergeCell ref="O951:O958"/>
    <mergeCell ref="Q649:Q656"/>
    <mergeCell ref="S649:S656"/>
    <mergeCell ref="M665:M678"/>
    <mergeCell ref="M690:M699"/>
    <mergeCell ref="O665:O678"/>
    <mergeCell ref="R769:R776"/>
    <mergeCell ref="N700:N712"/>
    <mergeCell ref="M679:M689"/>
    <mergeCell ref="Q909:Q916"/>
    <mergeCell ref="R777:R784"/>
    <mergeCell ref="T842:T843"/>
    <mergeCell ref="N821:N829"/>
    <mergeCell ref="P934:P941"/>
    <mergeCell ref="O934:O941"/>
    <mergeCell ref="O917:O924"/>
    <mergeCell ref="T1046:T1047"/>
    <mergeCell ref="T1015:T1016"/>
    <mergeCell ref="T1021:T1022"/>
    <mergeCell ref="T905:T906"/>
    <mergeCell ref="T907:T908"/>
    <mergeCell ref="O909:O916"/>
    <mergeCell ref="R925:R933"/>
    <mergeCell ref="S925:S933"/>
    <mergeCell ref="N891:N900"/>
    <mergeCell ref="T675:T676"/>
    <mergeCell ref="T655:T656"/>
    <mergeCell ref="T688:T689"/>
    <mergeCell ref="P975:P982"/>
    <mergeCell ref="P1023:P1031"/>
    <mergeCell ref="Q975:Q982"/>
    <mergeCell ref="S1032:S1039"/>
    <mergeCell ref="S1040:S1047"/>
    <mergeCell ref="S934:S941"/>
    <mergeCell ref="O959:O966"/>
    <mergeCell ref="P959:P966"/>
    <mergeCell ref="Q959:Q966"/>
    <mergeCell ref="P1032:P1039"/>
    <mergeCell ref="BA753:BA760"/>
    <mergeCell ref="T821:T823"/>
    <mergeCell ref="T909:T910"/>
    <mergeCell ref="R874:R881"/>
    <mergeCell ref="P909:P916"/>
    <mergeCell ref="BB821:BB829"/>
    <mergeCell ref="AZ821:AZ829"/>
    <mergeCell ref="BB785:BB792"/>
    <mergeCell ref="BB812:BB820"/>
    <mergeCell ref="AZ812:AZ820"/>
    <mergeCell ref="AR812:AR820"/>
    <mergeCell ref="AV812:AV820"/>
    <mergeCell ref="T826:T827"/>
    <mergeCell ref="S951:S958"/>
    <mergeCell ref="AO769:AO776"/>
    <mergeCell ref="AX769:AX776"/>
    <mergeCell ref="S785:S792"/>
    <mergeCell ref="R1032:R1039"/>
    <mergeCell ref="Q761:Q768"/>
    <mergeCell ref="P769:P776"/>
    <mergeCell ref="T757:T758"/>
    <mergeCell ref="T759:T760"/>
    <mergeCell ref="Q785:Q792"/>
    <mergeCell ref="S635:S648"/>
    <mergeCell ref="T635:T642"/>
    <mergeCell ref="AO635:AO648"/>
    <mergeCell ref="T645:T646"/>
    <mergeCell ref="T733:T734"/>
    <mergeCell ref="T735:T736"/>
    <mergeCell ref="BB745:BB752"/>
    <mergeCell ref="T747:T748"/>
    <mergeCell ref="T749:T750"/>
    <mergeCell ref="AZ700:AZ712"/>
    <mergeCell ref="BB700:BB712"/>
    <mergeCell ref="AW737:AW744"/>
    <mergeCell ref="BB713:BB720"/>
    <mergeCell ref="AV690:AV699"/>
    <mergeCell ref="S804:S811"/>
    <mergeCell ref="BB753:BB760"/>
    <mergeCell ref="T667:T674"/>
    <mergeCell ref="S745:S752"/>
    <mergeCell ref="AO679:AO689"/>
    <mergeCell ref="AZ729:AZ736"/>
    <mergeCell ref="AZ657:AZ664"/>
    <mergeCell ref="T715:T716"/>
    <mergeCell ref="BB793:BB803"/>
    <mergeCell ref="AY690:AY699"/>
    <mergeCell ref="BA649:BA656"/>
    <mergeCell ref="AT657:AT664"/>
    <mergeCell ref="AU657:AU664"/>
    <mergeCell ref="AV657:AV664"/>
    <mergeCell ref="AU665:AU678"/>
    <mergeCell ref="AZ753:AZ760"/>
    <mergeCell ref="BA679:BA689"/>
    <mergeCell ref="BA745:BA752"/>
    <mergeCell ref="AZ745:AZ752"/>
    <mergeCell ref="BB737:BB744"/>
    <mergeCell ref="AX713:AX720"/>
    <mergeCell ref="AZ649:AZ656"/>
    <mergeCell ref="AS745:AS752"/>
    <mergeCell ref="BB721:BB728"/>
    <mergeCell ref="AV729:AV736"/>
    <mergeCell ref="T755:T756"/>
    <mergeCell ref="AR737:AR744"/>
    <mergeCell ref="AO745:AO752"/>
    <mergeCell ref="AU649:AU656"/>
    <mergeCell ref="AV649:AV656"/>
    <mergeCell ref="AX649:AX656"/>
    <mergeCell ref="AX753:AX760"/>
    <mergeCell ref="AS635:AS648"/>
    <mergeCell ref="BA665:BA678"/>
    <mergeCell ref="AZ665:AZ678"/>
    <mergeCell ref="AY679:AY689"/>
    <mergeCell ref="AO753:AO760"/>
    <mergeCell ref="AV665:AV678"/>
    <mergeCell ref="AW729:AW736"/>
    <mergeCell ref="AX729:AX736"/>
    <mergeCell ref="AP721:AP728"/>
    <mergeCell ref="AP753:AP760"/>
    <mergeCell ref="BB635:BB648"/>
    <mergeCell ref="BA700:BA712"/>
    <mergeCell ref="BA721:BA728"/>
    <mergeCell ref="AY516:AY523"/>
    <mergeCell ref="AS516:AS523"/>
    <mergeCell ref="AX524:AX531"/>
    <mergeCell ref="AU532:AU539"/>
    <mergeCell ref="AX516:AX523"/>
    <mergeCell ref="AU491:AU498"/>
    <mergeCell ref="AX459:AX466"/>
    <mergeCell ref="AX532:AX539"/>
    <mergeCell ref="AX491:AX498"/>
    <mergeCell ref="AW370:AW386"/>
    <mergeCell ref="BA635:BA648"/>
    <mergeCell ref="AY635:AY648"/>
    <mergeCell ref="AZ635:AZ648"/>
    <mergeCell ref="AW690:AW699"/>
    <mergeCell ref="AX690:AX699"/>
    <mergeCell ref="BA657:BA664"/>
    <mergeCell ref="BB657:BB664"/>
    <mergeCell ref="AZ395:AZ404"/>
    <mergeCell ref="AS611:AS618"/>
    <mergeCell ref="AZ370:AZ386"/>
    <mergeCell ref="AU387:AU394"/>
    <mergeCell ref="AS627:AS634"/>
    <mergeCell ref="AY596:AY610"/>
    <mergeCell ref="AW588:AW595"/>
    <mergeCell ref="AY627:AY634"/>
    <mergeCell ref="AW596:AW610"/>
    <mergeCell ref="AX588:AX595"/>
    <mergeCell ref="AX596:AX610"/>
    <mergeCell ref="AS596:AS610"/>
    <mergeCell ref="AY619:AY626"/>
    <mergeCell ref="AV588:AV595"/>
    <mergeCell ref="AX556:AX563"/>
    <mergeCell ref="A170:A182"/>
    <mergeCell ref="B170:B182"/>
    <mergeCell ref="N162:N169"/>
    <mergeCell ref="BC153:BC161"/>
    <mergeCell ref="N153:N161"/>
    <mergeCell ref="M153:M161"/>
    <mergeCell ref="A153:A161"/>
    <mergeCell ref="C183:C191"/>
    <mergeCell ref="C153:C161"/>
    <mergeCell ref="N214:N221"/>
    <mergeCell ref="M214:M221"/>
    <mergeCell ref="BC192:BC205"/>
    <mergeCell ref="BC214:BC221"/>
    <mergeCell ref="T214:T215"/>
    <mergeCell ref="O214:O221"/>
    <mergeCell ref="AV183:AV191"/>
    <mergeCell ref="AQ143:AQ152"/>
    <mergeCell ref="AR143:AR152"/>
    <mergeCell ref="AY162:AY169"/>
    <mergeCell ref="T216:T217"/>
    <mergeCell ref="T218:T219"/>
    <mergeCell ref="T220:T221"/>
    <mergeCell ref="AS170:AS182"/>
    <mergeCell ref="AP214:AP221"/>
    <mergeCell ref="AY170:AY182"/>
    <mergeCell ref="AU183:AU191"/>
    <mergeCell ref="AX162:AX169"/>
    <mergeCell ref="BC206:BC213"/>
    <mergeCell ref="L170:L182"/>
    <mergeCell ref="C170:C182"/>
    <mergeCell ref="B162:B169"/>
    <mergeCell ref="C162:C169"/>
    <mergeCell ref="T170:T173"/>
    <mergeCell ref="T164:T165"/>
    <mergeCell ref="T174:T178"/>
    <mergeCell ref="T179:T180"/>
    <mergeCell ref="AO170:AO182"/>
    <mergeCell ref="T183:T184"/>
    <mergeCell ref="AO183:AO191"/>
    <mergeCell ref="M143:M152"/>
    <mergeCell ref="N143:N152"/>
    <mergeCell ref="AO143:AO152"/>
    <mergeCell ref="BC170:BC182"/>
    <mergeCell ref="T185:T187"/>
    <mergeCell ref="T188:T189"/>
    <mergeCell ref="T190:T191"/>
    <mergeCell ref="P324:P331"/>
    <mergeCell ref="B153:B161"/>
    <mergeCell ref="BC162:BC169"/>
    <mergeCell ref="AT259:AT269"/>
    <mergeCell ref="AU259:AU269"/>
    <mergeCell ref="AV259:AV269"/>
    <mergeCell ref="AY288:AY297"/>
    <mergeCell ref="AZ251:AZ258"/>
    <mergeCell ref="AV324:AV331"/>
    <mergeCell ref="AS298:AS305"/>
    <mergeCell ref="AT298:AT305"/>
    <mergeCell ref="AU298:AU305"/>
    <mergeCell ref="AV298:AV305"/>
    <mergeCell ref="AW298:AW305"/>
    <mergeCell ref="AX298:AX305"/>
    <mergeCell ref="AU324:AU331"/>
    <mergeCell ref="AZ288:AZ297"/>
    <mergeCell ref="AX288:AX297"/>
    <mergeCell ref="AR206:AR213"/>
    <mergeCell ref="AS206:AS213"/>
    <mergeCell ref="AT206:AT213"/>
    <mergeCell ref="AU206:AU213"/>
    <mergeCell ref="AV206:AV213"/>
    <mergeCell ref="AW206:AW213"/>
    <mergeCell ref="AX206:AX213"/>
    <mergeCell ref="AY206:AY213"/>
    <mergeCell ref="AZ192:AZ205"/>
    <mergeCell ref="BA192:BA205"/>
    <mergeCell ref="AR192:AR205"/>
    <mergeCell ref="AS192:AS205"/>
    <mergeCell ref="AO153:AO161"/>
    <mergeCell ref="AT183:AT191"/>
    <mergeCell ref="AT162:AT169"/>
    <mergeCell ref="AU162:AU169"/>
    <mergeCell ref="AV162:AV169"/>
    <mergeCell ref="AP183:AP191"/>
    <mergeCell ref="AQ183:AQ191"/>
    <mergeCell ref="BA183:BA191"/>
    <mergeCell ref="AQ170:AQ182"/>
    <mergeCell ref="AP170:AP182"/>
    <mergeCell ref="M917:M924"/>
    <mergeCell ref="M251:M258"/>
    <mergeCell ref="T721:T722"/>
    <mergeCell ref="T737:T738"/>
    <mergeCell ref="T651:T652"/>
    <mergeCell ref="T653:T654"/>
    <mergeCell ref="M901:M908"/>
    <mergeCell ref="N838:N845"/>
    <mergeCell ref="BC838:BC845"/>
    <mergeCell ref="T885:T886"/>
    <mergeCell ref="M777:M784"/>
    <mergeCell ref="O812:O820"/>
    <mergeCell ref="A804:A811"/>
    <mergeCell ref="AR657:AR664"/>
    <mergeCell ref="S357:S369"/>
    <mergeCell ref="T357:T358"/>
    <mergeCell ref="T615:T616"/>
    <mergeCell ref="T617:T618"/>
    <mergeCell ref="AO596:AO610"/>
    <mergeCell ref="T524:T525"/>
    <mergeCell ref="AP524:AP531"/>
    <mergeCell ref="T503:T504"/>
    <mergeCell ref="T505:T506"/>
    <mergeCell ref="T471:T472"/>
    <mergeCell ref="T424:T425"/>
    <mergeCell ref="AP424:AP431"/>
    <mergeCell ref="N627:N634"/>
    <mergeCell ref="N395:N404"/>
    <mergeCell ref="BC387:BC394"/>
    <mergeCell ref="AT405:AT414"/>
    <mergeCell ref="AY424:AY431"/>
    <mergeCell ref="AX424:AX431"/>
    <mergeCell ref="O596:O610"/>
    <mergeCell ref="R596:R610"/>
    <mergeCell ref="AQ491:AQ498"/>
    <mergeCell ref="AQ324:AQ331"/>
    <mergeCell ref="T530:T531"/>
    <mergeCell ref="AO424:AO431"/>
    <mergeCell ref="T405:T406"/>
    <mergeCell ref="T420:T421"/>
    <mergeCell ref="T469:T470"/>
    <mergeCell ref="Q370:Q386"/>
    <mergeCell ref="S370:S386"/>
    <mergeCell ref="T596:T597"/>
    <mergeCell ref="T564:T565"/>
    <mergeCell ref="AR572:AR579"/>
    <mergeCell ref="AP556:AP563"/>
    <mergeCell ref="A332:A356"/>
    <mergeCell ref="A370:A386"/>
    <mergeCell ref="L357:L369"/>
    <mergeCell ref="AQ556:AQ563"/>
    <mergeCell ref="AQ524:AQ531"/>
    <mergeCell ref="AR524:AR531"/>
    <mergeCell ref="AQ483:AQ490"/>
    <mergeCell ref="AR475:AR482"/>
    <mergeCell ref="AQ357:AQ369"/>
    <mergeCell ref="O332:O356"/>
    <mergeCell ref="N357:N369"/>
    <mergeCell ref="A324:A331"/>
    <mergeCell ref="C357:C369"/>
    <mergeCell ref="C405:C414"/>
    <mergeCell ref="C483:C490"/>
    <mergeCell ref="C475:C482"/>
    <mergeCell ref="L524:L531"/>
    <mergeCell ref="BC596:BC610"/>
    <mergeCell ref="N588:N595"/>
    <mergeCell ref="N548:N555"/>
    <mergeCell ref="BC548:BC555"/>
    <mergeCell ref="AZ306:AZ313"/>
    <mergeCell ref="AV357:AV369"/>
    <mergeCell ref="AP467:AP474"/>
    <mergeCell ref="AQ467:AQ474"/>
    <mergeCell ref="AS475:AS482"/>
    <mergeCell ref="AT475:AT482"/>
    <mergeCell ref="AY499:AY506"/>
    <mergeCell ref="AP516:AP523"/>
    <mergeCell ref="AQ516:AQ523"/>
    <mergeCell ref="AR516:AR523"/>
    <mergeCell ref="AO556:AO563"/>
    <mergeCell ref="AT516:AT523"/>
    <mergeCell ref="AU516:AU523"/>
    <mergeCell ref="AV516:AV523"/>
    <mergeCell ref="AW516:AW523"/>
    <mergeCell ref="AR491:AR498"/>
    <mergeCell ref="AU596:AU610"/>
    <mergeCell ref="AW540:AW547"/>
    <mergeCell ref="AW532:AW539"/>
    <mergeCell ref="AV306:AV313"/>
    <mergeCell ref="AX483:AX490"/>
    <mergeCell ref="AU475:AU482"/>
    <mergeCell ref="AV475:AV482"/>
    <mergeCell ref="N441:N448"/>
    <mergeCell ref="N596:N610"/>
    <mergeCell ref="N540:N547"/>
    <mergeCell ref="T572:T573"/>
    <mergeCell ref="AP491:AP498"/>
    <mergeCell ref="T489:T490"/>
    <mergeCell ref="T403:T404"/>
    <mergeCell ref="AP405:AP414"/>
    <mergeCell ref="AR405:AR414"/>
    <mergeCell ref="AS405:AS414"/>
    <mergeCell ref="AU405:AU414"/>
    <mergeCell ref="AV405:AV414"/>
    <mergeCell ref="AW405:AW414"/>
    <mergeCell ref="AX405:AX414"/>
    <mergeCell ref="AX306:AX313"/>
    <mergeCell ref="T485:T486"/>
    <mergeCell ref="AW424:AW431"/>
    <mergeCell ref="AV467:AV474"/>
    <mergeCell ref="AS395:AS404"/>
    <mergeCell ref="T422:T423"/>
    <mergeCell ref="AO415:AO423"/>
    <mergeCell ref="T415:T416"/>
    <mergeCell ref="AO405:AO414"/>
    <mergeCell ref="T335:T352"/>
    <mergeCell ref="T353:T354"/>
    <mergeCell ref="AP475:AP482"/>
    <mergeCell ref="AP483:AP490"/>
    <mergeCell ref="AS467:AS474"/>
    <mergeCell ref="AT467:AT474"/>
    <mergeCell ref="AU467:AU474"/>
    <mergeCell ref="AX475:AX482"/>
    <mergeCell ref="AU395:AU404"/>
    <mergeCell ref="AV395:AV404"/>
    <mergeCell ref="AW395:AW404"/>
    <mergeCell ref="AX395:AX404"/>
    <mergeCell ref="AT387:AT394"/>
    <mergeCell ref="AW306:AW313"/>
    <mergeCell ref="BA238:BA250"/>
    <mergeCell ref="BA251:BA258"/>
    <mergeCell ref="BA259:BA269"/>
    <mergeCell ref="AX251:AX258"/>
    <mergeCell ref="AY251:AY258"/>
    <mergeCell ref="AV251:AV258"/>
    <mergeCell ref="AW251:AW258"/>
    <mergeCell ref="BA288:BA297"/>
    <mergeCell ref="AZ387:AZ394"/>
    <mergeCell ref="AX357:AX369"/>
    <mergeCell ref="AR251:AR258"/>
    <mergeCell ref="AS251:AS258"/>
    <mergeCell ref="AT251:AT258"/>
    <mergeCell ref="AU251:AU258"/>
    <mergeCell ref="BA306:BA313"/>
    <mergeCell ref="BA270:BA278"/>
    <mergeCell ref="AT288:AT297"/>
    <mergeCell ref="AU288:AU297"/>
    <mergeCell ref="AV288:AV297"/>
    <mergeCell ref="AZ270:AZ278"/>
    <mergeCell ref="BA370:BA386"/>
    <mergeCell ref="AR238:AR250"/>
    <mergeCell ref="AS238:AS250"/>
    <mergeCell ref="AT238:AT250"/>
    <mergeCell ref="AZ315:AZ322"/>
    <mergeCell ref="AS387:AS394"/>
    <mergeCell ref="AW288:AW297"/>
    <mergeCell ref="BC251:BC258"/>
    <mergeCell ref="AW665:AW678"/>
    <mergeCell ref="AU424:AU431"/>
    <mergeCell ref="AV424:AV431"/>
    <mergeCell ref="AU588:AU595"/>
    <mergeCell ref="AU483:AU490"/>
    <mergeCell ref="AV483:AV490"/>
    <mergeCell ref="AS483:AS490"/>
    <mergeCell ref="AS499:AS506"/>
    <mergeCell ref="AT499:AT506"/>
    <mergeCell ref="AT524:AT531"/>
    <mergeCell ref="AT491:AT498"/>
    <mergeCell ref="AU524:AU531"/>
    <mergeCell ref="AU441:AU448"/>
    <mergeCell ref="AV441:AV448"/>
    <mergeCell ref="AP251:AP258"/>
    <mergeCell ref="AQ251:AQ258"/>
    <mergeCell ref="AS259:AS269"/>
    <mergeCell ref="AW415:AW423"/>
    <mergeCell ref="AU619:AU626"/>
    <mergeCell ref="AT483:AT490"/>
    <mergeCell ref="AS556:AS563"/>
    <mergeCell ref="AT649:AT656"/>
    <mergeCell ref="AQ288:AQ297"/>
    <mergeCell ref="AR288:AR297"/>
    <mergeCell ref="AS288:AS297"/>
    <mergeCell ref="BC288:BC297"/>
    <mergeCell ref="AS491:AS498"/>
    <mergeCell ref="AZ415:AZ423"/>
    <mergeCell ref="AV449:AV458"/>
    <mergeCell ref="AW449:AW458"/>
    <mergeCell ref="AW483:AW490"/>
    <mergeCell ref="AO627:AO634"/>
    <mergeCell ref="AP627:AP634"/>
    <mergeCell ref="BA619:BA626"/>
    <mergeCell ref="T649:T650"/>
    <mergeCell ref="AW548:AW555"/>
    <mergeCell ref="AQ596:AQ610"/>
    <mergeCell ref="AR690:AR699"/>
    <mergeCell ref="AQ690:AQ699"/>
    <mergeCell ref="AO690:AO699"/>
    <mergeCell ref="T625:T626"/>
    <mergeCell ref="AV596:AV610"/>
    <mergeCell ref="T556:T557"/>
    <mergeCell ref="T558:T559"/>
    <mergeCell ref="T681:T685"/>
    <mergeCell ref="AX679:AX689"/>
    <mergeCell ref="AW580:AW587"/>
    <mergeCell ref="AP635:AP648"/>
    <mergeCell ref="AV679:AV689"/>
    <mergeCell ref="T677:T678"/>
    <mergeCell ref="AX627:AX634"/>
    <mergeCell ref="AX619:AX626"/>
    <mergeCell ref="AO611:AO618"/>
    <mergeCell ref="AY556:AY563"/>
    <mergeCell ref="BA690:BA699"/>
    <mergeCell ref="AP679:AP689"/>
    <mergeCell ref="AO619:AO626"/>
    <mergeCell ref="AW679:AW689"/>
    <mergeCell ref="AZ679:AZ689"/>
    <mergeCell ref="T627:T628"/>
    <mergeCell ref="AR611:AR618"/>
    <mergeCell ref="AP665:AP678"/>
    <mergeCell ref="AQ572:AQ579"/>
    <mergeCell ref="AX737:AX744"/>
    <mergeCell ref="AY891:AY900"/>
    <mergeCell ref="AV882:AV890"/>
    <mergeCell ref="AX700:AX712"/>
    <mergeCell ref="AW635:AW648"/>
    <mergeCell ref="AW745:AW752"/>
    <mergeCell ref="AV745:AV752"/>
    <mergeCell ref="AT713:AT720"/>
    <mergeCell ref="AU745:AU752"/>
    <mergeCell ref="AU737:AU744"/>
    <mergeCell ref="AY729:AY736"/>
    <mergeCell ref="AY700:AY712"/>
    <mergeCell ref="AQ665:AQ678"/>
    <mergeCell ref="AV769:AV776"/>
    <mergeCell ref="AQ812:AQ820"/>
    <mergeCell ref="AW611:AW618"/>
    <mergeCell ref="AX611:AX618"/>
    <mergeCell ref="AR649:AR656"/>
    <mergeCell ref="AX635:AX648"/>
    <mergeCell ref="AT619:AT626"/>
    <mergeCell ref="AV619:AV626"/>
    <mergeCell ref="AS619:AS626"/>
    <mergeCell ref="AW627:AW634"/>
    <mergeCell ref="AU721:AU728"/>
    <mergeCell ref="AV777:AV784"/>
    <mergeCell ref="AR627:AR634"/>
    <mergeCell ref="AQ619:AQ626"/>
    <mergeCell ref="AY793:AY803"/>
    <mergeCell ref="AT785:AT792"/>
    <mergeCell ref="AV785:AV792"/>
    <mergeCell ref="AR793:AR803"/>
    <mergeCell ref="AQ804:AQ811"/>
    <mergeCell ref="M467:M474"/>
    <mergeCell ref="AO475:AO482"/>
    <mergeCell ref="T493:T494"/>
    <mergeCell ref="T495:T496"/>
    <mergeCell ref="BA467:BA474"/>
    <mergeCell ref="BB627:BB634"/>
    <mergeCell ref="BB619:BB626"/>
    <mergeCell ref="BA729:BA736"/>
    <mergeCell ref="AZ475:AZ482"/>
    <mergeCell ref="T499:T500"/>
    <mergeCell ref="AO499:AO506"/>
    <mergeCell ref="AP499:AP506"/>
    <mergeCell ref="AQ499:AQ506"/>
    <mergeCell ref="BA516:BA523"/>
    <mergeCell ref="T518:T519"/>
    <mergeCell ref="BA524:BA531"/>
    <mergeCell ref="T526:T527"/>
    <mergeCell ref="T528:T529"/>
    <mergeCell ref="AT627:AT634"/>
    <mergeCell ref="AO665:AO678"/>
    <mergeCell ref="T550:T551"/>
    <mergeCell ref="AO657:AO664"/>
    <mergeCell ref="AP657:AP664"/>
    <mergeCell ref="AQ657:AQ664"/>
    <mergeCell ref="AS729:AS736"/>
    <mergeCell ref="AT729:AT736"/>
    <mergeCell ref="AU729:AU736"/>
    <mergeCell ref="AY721:AY728"/>
    <mergeCell ref="AR635:AR648"/>
    <mergeCell ref="AP729:AP736"/>
    <mergeCell ref="AP611:AP618"/>
    <mergeCell ref="AU635:AU648"/>
    <mergeCell ref="L627:L634"/>
    <mergeCell ref="B627:B634"/>
    <mergeCell ref="BC1189:BC1195"/>
    <mergeCell ref="N769:N776"/>
    <mergeCell ref="A700:A712"/>
    <mergeCell ref="A690:A699"/>
    <mergeCell ref="C1102:C1109"/>
    <mergeCell ref="L1094:L1101"/>
    <mergeCell ref="L983:L991"/>
    <mergeCell ref="L1373:L1379"/>
    <mergeCell ref="L1302:L1310"/>
    <mergeCell ref="L967:L974"/>
    <mergeCell ref="BB761:BB768"/>
    <mergeCell ref="R793:R803"/>
    <mergeCell ref="Q793:Q803"/>
    <mergeCell ref="BA785:BA792"/>
    <mergeCell ref="AY737:AY744"/>
    <mergeCell ref="BB838:BB845"/>
    <mergeCell ref="BA838:BA845"/>
    <mergeCell ref="AZ901:AZ908"/>
    <mergeCell ref="AX846:AX854"/>
    <mergeCell ref="AQ838:AQ845"/>
    <mergeCell ref="BC1302:BC1310"/>
    <mergeCell ref="AX917:AX924"/>
    <mergeCell ref="AY838:AY845"/>
    <mergeCell ref="AY882:AY890"/>
    <mergeCell ref="AX882:AX890"/>
    <mergeCell ref="AU901:AU908"/>
    <mergeCell ref="AT874:AT881"/>
    <mergeCell ref="AX830:AX837"/>
    <mergeCell ref="AX891:AX900"/>
    <mergeCell ref="AY1048:AY1055"/>
    <mergeCell ref="B1302:B1310"/>
    <mergeCell ref="C1302:C1310"/>
    <mergeCell ref="N1373:N1379"/>
    <mergeCell ref="BC1373:BC1379"/>
    <mergeCell ref="T1373:T1374"/>
    <mergeCell ref="T1368:T1369"/>
    <mergeCell ref="T1370:T1371"/>
    <mergeCell ref="BC1366:BC1372"/>
    <mergeCell ref="N1366:N1372"/>
    <mergeCell ref="A1366:A1372"/>
    <mergeCell ref="A1373:A1379"/>
    <mergeCell ref="K1373:K1379"/>
    <mergeCell ref="B1373:B1379"/>
    <mergeCell ref="BC1048:BC1055"/>
    <mergeCell ref="T1067:T1068"/>
    <mergeCell ref="AP1075:AP1084"/>
    <mergeCell ref="AP1056:AP1066"/>
    <mergeCell ref="P1085:P1093"/>
    <mergeCell ref="S1075:S1084"/>
    <mergeCell ref="R1067:R1074"/>
    <mergeCell ref="P1067:P1074"/>
    <mergeCell ref="T1060:T1062"/>
    <mergeCell ref="AP1085:AP1093"/>
    <mergeCell ref="T1090:T1091"/>
    <mergeCell ref="O1110:O1117"/>
    <mergeCell ref="P1110:P1117"/>
    <mergeCell ref="S1102:S1109"/>
    <mergeCell ref="P1094:P1101"/>
    <mergeCell ref="S1048:S1055"/>
    <mergeCell ref="R1048:R1055"/>
    <mergeCell ref="A1189:A1195"/>
    <mergeCell ref="L1189:L1195"/>
    <mergeCell ref="L864:L873"/>
    <mergeCell ref="N917:N924"/>
    <mergeCell ref="M864:M873"/>
    <mergeCell ref="M882:M890"/>
    <mergeCell ref="M909:M916"/>
    <mergeCell ref="T895:T896"/>
    <mergeCell ref="T889:T890"/>
    <mergeCell ref="AO891:AO900"/>
    <mergeCell ref="T899:T900"/>
    <mergeCell ref="AT1172:AT1179"/>
    <mergeCell ref="AU1172:AU1179"/>
    <mergeCell ref="T1085:T1087"/>
    <mergeCell ref="O1102:O1109"/>
    <mergeCell ref="C1110:C1117"/>
    <mergeCell ref="B874:B881"/>
    <mergeCell ref="C874:C881"/>
    <mergeCell ref="C917:C924"/>
    <mergeCell ref="C909:C916"/>
    <mergeCell ref="T1032:T1033"/>
    <mergeCell ref="AO1032:AO1039"/>
    <mergeCell ref="T1050:T1051"/>
    <mergeCell ref="T1052:T1053"/>
    <mergeCell ref="T1054:T1055"/>
    <mergeCell ref="AO1048:AO1055"/>
    <mergeCell ref="AQ1075:AQ1084"/>
    <mergeCell ref="AO1056:AO1066"/>
    <mergeCell ref="T1044:T1045"/>
    <mergeCell ref="AS1118:AS1125"/>
    <mergeCell ref="AU874:AU881"/>
    <mergeCell ref="AP1040:AP1047"/>
    <mergeCell ref="AS1085:AS1093"/>
    <mergeCell ref="AP1048:AP1055"/>
    <mergeCell ref="N79:N86"/>
    <mergeCell ref="BC79:BC86"/>
    <mergeCell ref="O79:O86"/>
    <mergeCell ref="B79:B86"/>
    <mergeCell ref="AT71:AT78"/>
    <mergeCell ref="AU71:AU78"/>
    <mergeCell ref="M79:M86"/>
    <mergeCell ref="P79:P86"/>
    <mergeCell ref="L71:L78"/>
    <mergeCell ref="A71:A78"/>
    <mergeCell ref="M71:M78"/>
    <mergeCell ref="N71:N78"/>
    <mergeCell ref="BC71:BC78"/>
    <mergeCell ref="O71:O78"/>
    <mergeCell ref="P71:P78"/>
    <mergeCell ref="Q71:Q78"/>
    <mergeCell ref="R71:R78"/>
    <mergeCell ref="S71:S78"/>
    <mergeCell ref="AY71:AY78"/>
    <mergeCell ref="AW71:AW78"/>
    <mergeCell ref="AX71:AX78"/>
    <mergeCell ref="Q79:Q86"/>
    <mergeCell ref="R79:R86"/>
    <mergeCell ref="AZ71:AZ78"/>
    <mergeCell ref="BA71:BA78"/>
    <mergeCell ref="BB71:BB78"/>
    <mergeCell ref="T73:T74"/>
    <mergeCell ref="T75:T76"/>
    <mergeCell ref="T77:T78"/>
    <mergeCell ref="AX79:AX86"/>
    <mergeCell ref="AY79:AY86"/>
    <mergeCell ref="AZ79:AZ86"/>
    <mergeCell ref="BA79:BA86"/>
    <mergeCell ref="BB79:BB86"/>
    <mergeCell ref="T81:T82"/>
    <mergeCell ref="AU79:AU86"/>
    <mergeCell ref="AV79:AV86"/>
    <mergeCell ref="AW79:AW86"/>
    <mergeCell ref="T71:T72"/>
    <mergeCell ref="AO71:AO78"/>
    <mergeCell ref="AP71:AP78"/>
    <mergeCell ref="AQ71:AQ78"/>
    <mergeCell ref="AR71:AR78"/>
    <mergeCell ref="AS71:AS78"/>
    <mergeCell ref="S79:S86"/>
    <mergeCell ref="T79:T80"/>
    <mergeCell ref="AO79:AO86"/>
    <mergeCell ref="AP79:AP86"/>
    <mergeCell ref="AQ79:AQ86"/>
    <mergeCell ref="AR79:AR86"/>
    <mergeCell ref="AS79:AS86"/>
    <mergeCell ref="AT79:AT86"/>
    <mergeCell ref="AV71:AV78"/>
    <mergeCell ref="T83:T84"/>
    <mergeCell ref="T85:T86"/>
    <mergeCell ref="M87:M94"/>
    <mergeCell ref="N87:N94"/>
    <mergeCell ref="BC87:BC94"/>
    <mergeCell ref="O87:O94"/>
    <mergeCell ref="P87:P94"/>
    <mergeCell ref="Q87:Q94"/>
    <mergeCell ref="R87:R94"/>
    <mergeCell ref="S87:S94"/>
    <mergeCell ref="AO87:AO94"/>
    <mergeCell ref="AP87:AP94"/>
    <mergeCell ref="T93:T94"/>
    <mergeCell ref="B95:B102"/>
    <mergeCell ref="C95:C102"/>
    <mergeCell ref="L95:L102"/>
    <mergeCell ref="A95:A102"/>
    <mergeCell ref="M95:M102"/>
    <mergeCell ref="AW87:AW94"/>
    <mergeCell ref="AX87:AX94"/>
    <mergeCell ref="AY87:AY94"/>
    <mergeCell ref="AZ87:AZ94"/>
    <mergeCell ref="BA87:BA94"/>
    <mergeCell ref="BB87:BB94"/>
    <mergeCell ref="AW95:AW102"/>
    <mergeCell ref="AX95:AX102"/>
    <mergeCell ref="AY95:AY102"/>
    <mergeCell ref="AZ95:AZ102"/>
    <mergeCell ref="BA95:BA102"/>
    <mergeCell ref="BB95:BB102"/>
    <mergeCell ref="T87:T88"/>
    <mergeCell ref="T89:T90"/>
    <mergeCell ref="T91:T92"/>
    <mergeCell ref="N95:N102"/>
    <mergeCell ref="BC95:BC102"/>
    <mergeCell ref="O95:O102"/>
    <mergeCell ref="P95:P102"/>
    <mergeCell ref="Q95:Q102"/>
    <mergeCell ref="R95:R102"/>
    <mergeCell ref="S95:S102"/>
    <mergeCell ref="AO95:AO102"/>
    <mergeCell ref="AP95:AP102"/>
    <mergeCell ref="AQ95:AQ102"/>
    <mergeCell ref="AR95:AR102"/>
    <mergeCell ref="AS95:AS102"/>
    <mergeCell ref="AT95:AT102"/>
    <mergeCell ref="AU95:AU102"/>
    <mergeCell ref="T101:T102"/>
    <mergeCell ref="T95:T96"/>
    <mergeCell ref="T97:T98"/>
    <mergeCell ref="T99:T100"/>
    <mergeCell ref="BC111:BC118"/>
    <mergeCell ref="O111:O118"/>
    <mergeCell ref="N103:N110"/>
    <mergeCell ref="BC103:BC110"/>
    <mergeCell ref="O103:O110"/>
    <mergeCell ref="P103:P110"/>
    <mergeCell ref="Q103:Q110"/>
    <mergeCell ref="R103:R110"/>
    <mergeCell ref="S103:S110"/>
    <mergeCell ref="T103:T104"/>
    <mergeCell ref="AO103:AO110"/>
    <mergeCell ref="AP103:AP110"/>
    <mergeCell ref="AQ103:AQ110"/>
    <mergeCell ref="AR103:AR110"/>
    <mergeCell ref="AS103:AS110"/>
    <mergeCell ref="AT103:AT110"/>
    <mergeCell ref="AU103:AU110"/>
    <mergeCell ref="AX111:AX118"/>
    <mergeCell ref="AY111:AY118"/>
    <mergeCell ref="AZ111:AZ118"/>
    <mergeCell ref="P111:P118"/>
    <mergeCell ref="Q111:Q118"/>
    <mergeCell ref="R111:R118"/>
    <mergeCell ref="S111:S118"/>
    <mergeCell ref="T111:T112"/>
    <mergeCell ref="A127:A134"/>
    <mergeCell ref="AZ556:AZ563"/>
    <mergeCell ref="A934:A941"/>
    <mergeCell ref="L874:L881"/>
    <mergeCell ref="B119:B126"/>
    <mergeCell ref="C119:C126"/>
    <mergeCell ref="L119:L126"/>
    <mergeCell ref="A119:A126"/>
    <mergeCell ref="M119:M126"/>
    <mergeCell ref="AV103:AV110"/>
    <mergeCell ref="AW103:AW110"/>
    <mergeCell ref="AX103:AX110"/>
    <mergeCell ref="AY103:AY110"/>
    <mergeCell ref="AZ103:AZ110"/>
    <mergeCell ref="BA103:BA110"/>
    <mergeCell ref="BB103:BB110"/>
    <mergeCell ref="T105:T106"/>
    <mergeCell ref="T107:T108"/>
    <mergeCell ref="T109:T110"/>
    <mergeCell ref="B111:B118"/>
    <mergeCell ref="C111:C118"/>
    <mergeCell ref="L111:L118"/>
    <mergeCell ref="A111:A118"/>
    <mergeCell ref="M111:M118"/>
    <mergeCell ref="N111:N118"/>
    <mergeCell ref="B103:B110"/>
    <mergeCell ref="C103:C110"/>
    <mergeCell ref="L103:L110"/>
    <mergeCell ref="A103:A110"/>
    <mergeCell ref="M103:M110"/>
    <mergeCell ref="BA111:BA118"/>
    <mergeCell ref="BB111:BB118"/>
    <mergeCell ref="L1248:L1256"/>
    <mergeCell ref="A1248:A1256"/>
    <mergeCell ref="T1253:T1254"/>
    <mergeCell ref="T1255:T1256"/>
    <mergeCell ref="M1248:M1256"/>
    <mergeCell ref="N1248:N1256"/>
    <mergeCell ref="AO1338:AO1345"/>
    <mergeCell ref="AP1338:AP1345"/>
    <mergeCell ref="AU1338:AU1345"/>
    <mergeCell ref="AU135:AU142"/>
    <mergeCell ref="AV135:AV142"/>
    <mergeCell ref="C1338:C1345"/>
    <mergeCell ref="B1338:B1345"/>
    <mergeCell ref="M1338:M1345"/>
    <mergeCell ref="A1338:A1345"/>
    <mergeCell ref="L1338:L1345"/>
    <mergeCell ref="L1110:L1117"/>
    <mergeCell ref="L1102:L1109"/>
    <mergeCell ref="A1110:A1117"/>
    <mergeCell ref="P1144:P1151"/>
    <mergeCell ref="AO1085:AO1093"/>
    <mergeCell ref="AP1102:AP1109"/>
    <mergeCell ref="N1118:N1125"/>
    <mergeCell ref="AQ1110:AQ1117"/>
    <mergeCell ref="AO1118:AO1125"/>
    <mergeCell ref="AP1094:AP1101"/>
    <mergeCell ref="M1302:M1310"/>
    <mergeCell ref="N1302:N1310"/>
    <mergeCell ref="AS882:AS890"/>
    <mergeCell ref="AP1118:AP1125"/>
    <mergeCell ref="T1065:T1066"/>
    <mergeCell ref="T1056:T1059"/>
    <mergeCell ref="N1338:N1345"/>
    <mergeCell ref="M1212:M1220"/>
    <mergeCell ref="N1212:N1220"/>
    <mergeCell ref="L1221:L1229"/>
    <mergeCell ref="A1221:A1229"/>
    <mergeCell ref="AS1338:AS1345"/>
    <mergeCell ref="AV1338:AV1345"/>
    <mergeCell ref="AW1338:AW1345"/>
    <mergeCell ref="AX1338:AX1345"/>
    <mergeCell ref="AY1338:AY1345"/>
    <mergeCell ref="AZ1338:AZ1345"/>
    <mergeCell ref="BA1338:BA1345"/>
    <mergeCell ref="AQ1338:AQ1345"/>
    <mergeCell ref="BA119:BA126"/>
    <mergeCell ref="M1239:M1247"/>
    <mergeCell ref="AZ483:AZ490"/>
    <mergeCell ref="AY491:AY498"/>
    <mergeCell ref="AV1172:AV1179"/>
    <mergeCell ref="AW1172:AW1179"/>
    <mergeCell ref="AX1172:AX1179"/>
    <mergeCell ref="AY1172:AY1179"/>
    <mergeCell ref="AZ1172:AZ1179"/>
    <mergeCell ref="BA1172:BA1179"/>
    <mergeCell ref="T1191:T1192"/>
    <mergeCell ref="N119:N126"/>
    <mergeCell ref="M127:M134"/>
    <mergeCell ref="AZ516:AZ523"/>
    <mergeCell ref="AO467:AO474"/>
    <mergeCell ref="T477:T478"/>
    <mergeCell ref="T479:T480"/>
    <mergeCell ref="T481:T482"/>
    <mergeCell ref="M475:M482"/>
    <mergeCell ref="M1257:M1264"/>
    <mergeCell ref="BC1257:BC1264"/>
    <mergeCell ref="N1257:N1264"/>
    <mergeCell ref="T1257:T1258"/>
    <mergeCell ref="BB119:BB126"/>
    <mergeCell ref="BC135:BC142"/>
    <mergeCell ref="T135:T136"/>
    <mergeCell ref="AO135:AO142"/>
    <mergeCell ref="AP135:AP142"/>
    <mergeCell ref="AQ135:AQ142"/>
    <mergeCell ref="T226:T227"/>
    <mergeCell ref="T228:T229"/>
    <mergeCell ref="AR270:AR278"/>
    <mergeCell ref="AQ942:AQ950"/>
    <mergeCell ref="AR942:AR950"/>
    <mergeCell ref="AS942:AS950"/>
    <mergeCell ref="AT942:AT950"/>
    <mergeCell ref="AU942:AU950"/>
    <mergeCell ref="T119:T120"/>
    <mergeCell ref="AT119:AT126"/>
    <mergeCell ref="AU119:AU126"/>
    <mergeCell ref="AW846:AW854"/>
    <mergeCell ref="AW1118:AW1125"/>
    <mergeCell ref="T1063:T1064"/>
    <mergeCell ref="AS864:AS873"/>
    <mergeCell ref="AW909:AW916"/>
    <mergeCell ref="AW901:AW908"/>
    <mergeCell ref="AW874:AW881"/>
    <mergeCell ref="M925:M933"/>
    <mergeCell ref="AY909:AY916"/>
    <mergeCell ref="AR1040:AR1047"/>
    <mergeCell ref="BC721:BC728"/>
    <mergeCell ref="N1239:N1247"/>
    <mergeCell ref="AT1324:AT1332"/>
    <mergeCell ref="AU1324:AU1332"/>
    <mergeCell ref="BB1324:BB1332"/>
    <mergeCell ref="T1326:T1328"/>
    <mergeCell ref="T1329:T1330"/>
    <mergeCell ref="T1251:T1252"/>
    <mergeCell ref="N475:N482"/>
    <mergeCell ref="AW785:AW792"/>
    <mergeCell ref="AW769:AW776"/>
    <mergeCell ref="AY753:AY760"/>
    <mergeCell ref="AP838:AP845"/>
    <mergeCell ref="AY901:AY908"/>
    <mergeCell ref="BC119:BC126"/>
    <mergeCell ref="O119:O126"/>
    <mergeCell ref="P119:P126"/>
    <mergeCell ref="Q119:Q126"/>
    <mergeCell ref="R119:R126"/>
    <mergeCell ref="S119:S126"/>
    <mergeCell ref="BB1257:BB1264"/>
    <mergeCell ref="AY1302:AY1310"/>
    <mergeCell ref="N721:N728"/>
    <mergeCell ref="BC475:BC482"/>
    <mergeCell ref="AY975:AY982"/>
    <mergeCell ref="AY1015:AY1022"/>
    <mergeCell ref="AQ745:AQ752"/>
    <mergeCell ref="AS713:AS720"/>
    <mergeCell ref="AQ627:AQ634"/>
    <mergeCell ref="AV627:AV634"/>
    <mergeCell ref="AX657:AX664"/>
    <mergeCell ref="AQ700:AQ712"/>
    <mergeCell ref="AS874:AS881"/>
    <mergeCell ref="R901:R908"/>
    <mergeCell ref="O891:O900"/>
    <mergeCell ref="P864:P873"/>
    <mergeCell ref="O1144:O1151"/>
    <mergeCell ref="BB1338:BB1345"/>
    <mergeCell ref="T1340:T1341"/>
    <mergeCell ref="T1342:T1343"/>
    <mergeCell ref="T1344:T1345"/>
    <mergeCell ref="BC1338:BC1345"/>
    <mergeCell ref="BA1302:BA1310"/>
    <mergeCell ref="BB1302:BB1310"/>
    <mergeCell ref="AY1324:AY1332"/>
    <mergeCell ref="AZ1324:AZ1332"/>
    <mergeCell ref="BA1324:BA1332"/>
    <mergeCell ref="AR1338:AR1345"/>
    <mergeCell ref="AT1338:AT1345"/>
    <mergeCell ref="AZ1302:AZ1310"/>
    <mergeCell ref="AX1040:AX1047"/>
    <mergeCell ref="AS1040:AS1047"/>
    <mergeCell ref="AY959:AY966"/>
    <mergeCell ref="AS934:AS941"/>
    <mergeCell ref="AT901:AT908"/>
    <mergeCell ref="AV942:AV950"/>
    <mergeCell ref="AW942:AW950"/>
    <mergeCell ref="AX942:AX950"/>
    <mergeCell ref="AY942:AY950"/>
    <mergeCell ref="BC917:BC924"/>
    <mergeCell ref="BC909:BC916"/>
    <mergeCell ref="BC901:BC908"/>
    <mergeCell ref="R917:R924"/>
    <mergeCell ref="BC874:BC881"/>
    <mergeCell ref="BC891:BC900"/>
    <mergeCell ref="S45:S54"/>
    <mergeCell ref="T45:T47"/>
    <mergeCell ref="AO1172:AO1179"/>
    <mergeCell ref="AP1172:AP1179"/>
    <mergeCell ref="AQ1172:AQ1179"/>
    <mergeCell ref="AR1172:AR1179"/>
    <mergeCell ref="AS1172:AS1179"/>
    <mergeCell ref="AO119:AO126"/>
    <mergeCell ref="AP119:AP126"/>
    <mergeCell ref="AQ119:AQ126"/>
    <mergeCell ref="AR119:AR126"/>
    <mergeCell ref="AS119:AS126"/>
    <mergeCell ref="T121:T122"/>
    <mergeCell ref="T123:T124"/>
    <mergeCell ref="T125:T126"/>
    <mergeCell ref="AX119:AX126"/>
    <mergeCell ref="AY119:AY126"/>
    <mergeCell ref="AO111:AO118"/>
    <mergeCell ref="AP111:AP118"/>
    <mergeCell ref="AQ111:AQ118"/>
    <mergeCell ref="AR111:AR118"/>
    <mergeCell ref="AS111:AS118"/>
    <mergeCell ref="AT111:AT118"/>
    <mergeCell ref="AU111:AU118"/>
    <mergeCell ref="AV111:AV118"/>
    <mergeCell ref="AW111:AW118"/>
    <mergeCell ref="T113:T114"/>
    <mergeCell ref="T115:T116"/>
    <mergeCell ref="T117:T118"/>
    <mergeCell ref="AT745:AT752"/>
    <mergeCell ref="AT721:AT728"/>
    <mergeCell ref="AY846:AY854"/>
    <mergeCell ref="BB288:BB297"/>
    <mergeCell ref="BB306:BB313"/>
    <mergeCell ref="BB298:BB305"/>
    <mergeCell ref="B45:B54"/>
    <mergeCell ref="C45:C54"/>
    <mergeCell ref="L45:L54"/>
    <mergeCell ref="A45:A54"/>
    <mergeCell ref="M45:M54"/>
    <mergeCell ref="N45:N54"/>
    <mergeCell ref="A135:A142"/>
    <mergeCell ref="M135:M142"/>
    <mergeCell ref="N135:N142"/>
    <mergeCell ref="N222:N229"/>
    <mergeCell ref="AQ153:AQ161"/>
    <mergeCell ref="T181:T182"/>
    <mergeCell ref="T153:T154"/>
    <mergeCell ref="AR153:AR161"/>
    <mergeCell ref="AS153:AS161"/>
    <mergeCell ref="AT153:AT161"/>
    <mergeCell ref="AS222:AS229"/>
    <mergeCell ref="AT222:AT229"/>
    <mergeCell ref="AU222:AU229"/>
    <mergeCell ref="T151:T152"/>
    <mergeCell ref="T143:T145"/>
    <mergeCell ref="AR135:AR142"/>
    <mergeCell ref="AS135:AS142"/>
    <mergeCell ref="AT135:AT142"/>
    <mergeCell ref="O45:O54"/>
    <mergeCell ref="P45:P54"/>
    <mergeCell ref="AO45:AO54"/>
    <mergeCell ref="AP45:AP54"/>
    <mergeCell ref="AQ45:AQ54"/>
    <mergeCell ref="BB1356:BB1364"/>
    <mergeCell ref="B1356:B1364"/>
    <mergeCell ref="M1356:M1364"/>
    <mergeCell ref="A1356:A1364"/>
    <mergeCell ref="L1356:L1364"/>
    <mergeCell ref="BC1356:BC1364"/>
    <mergeCell ref="N1356:N1364"/>
    <mergeCell ref="C1356:C1364"/>
    <mergeCell ref="T1356:T1357"/>
    <mergeCell ref="AO1356:AO1364"/>
    <mergeCell ref="AP1356:AP1364"/>
    <mergeCell ref="AQ1356:AQ1364"/>
    <mergeCell ref="AR1356:AR1364"/>
    <mergeCell ref="AS1356:AS1364"/>
    <mergeCell ref="AT1356:AT1364"/>
    <mergeCell ref="AU1356:AU1364"/>
    <mergeCell ref="AV1356:AV1364"/>
    <mergeCell ref="AW1356:AW1364"/>
    <mergeCell ref="AX1356:AX1364"/>
    <mergeCell ref="AY1356:AY1364"/>
    <mergeCell ref="AZ1356:AZ1364"/>
    <mergeCell ref="BA1356:BA1364"/>
    <mergeCell ref="A222:A229"/>
    <mergeCell ref="L222:L229"/>
    <mergeCell ref="BC222:BC229"/>
    <mergeCell ref="BC143:BC152"/>
    <mergeCell ref="A143:A152"/>
    <mergeCell ref="AV222:AV229"/>
    <mergeCell ref="A206:A213"/>
    <mergeCell ref="AT192:AT205"/>
    <mergeCell ref="AU192:AU205"/>
    <mergeCell ref="T206:T207"/>
    <mergeCell ref="AO206:AO213"/>
    <mergeCell ref="AP206:AP213"/>
    <mergeCell ref="AQ206:AQ213"/>
    <mergeCell ref="AV192:AV205"/>
    <mergeCell ref="AW192:AW205"/>
    <mergeCell ref="AO192:AO205"/>
    <mergeCell ref="AW183:AW191"/>
    <mergeCell ref="BA153:BA161"/>
    <mergeCell ref="T155:T157"/>
    <mergeCell ref="T158:T159"/>
    <mergeCell ref="AX222:AX229"/>
    <mergeCell ref="AY222:AY229"/>
    <mergeCell ref="AZ222:AZ229"/>
    <mergeCell ref="BA222:BA229"/>
    <mergeCell ref="BB222:BB229"/>
    <mergeCell ref="M222:M229"/>
    <mergeCell ref="B222:B229"/>
    <mergeCell ref="AO222:AO229"/>
    <mergeCell ref="AP222:AP229"/>
    <mergeCell ref="AQ222:AQ229"/>
    <mergeCell ref="AR222:AR229"/>
    <mergeCell ref="T224:T225"/>
    <mergeCell ref="B135:B142"/>
    <mergeCell ref="C135:C142"/>
    <mergeCell ref="L135:L142"/>
    <mergeCell ref="T160:T161"/>
    <mergeCell ref="BD2:BD5"/>
    <mergeCell ref="BD8:BD18"/>
    <mergeCell ref="BD19:BD26"/>
    <mergeCell ref="BD27:BD44"/>
    <mergeCell ref="BD45:BD54"/>
    <mergeCell ref="BD55:BD62"/>
    <mergeCell ref="BD63:BD70"/>
    <mergeCell ref="BD71:BD78"/>
    <mergeCell ref="BD79:BD86"/>
    <mergeCell ref="BD87:BD94"/>
    <mergeCell ref="BD95:BD102"/>
    <mergeCell ref="BD103:BD110"/>
    <mergeCell ref="BD111:BD118"/>
    <mergeCell ref="BD119:BD126"/>
    <mergeCell ref="BD127:BD134"/>
    <mergeCell ref="BD135:BD142"/>
    <mergeCell ref="BD143:BD152"/>
    <mergeCell ref="BD153:BD161"/>
    <mergeCell ref="BA45:BA54"/>
    <mergeCell ref="BB45:BB54"/>
    <mergeCell ref="T48:T50"/>
    <mergeCell ref="T51:T52"/>
    <mergeCell ref="T53:T54"/>
    <mergeCell ref="BC45:BC54"/>
    <mergeCell ref="AR45:AR54"/>
    <mergeCell ref="AS45:AS54"/>
    <mergeCell ref="Q45:Q54"/>
    <mergeCell ref="R45:R54"/>
    <mergeCell ref="K95:K102"/>
    <mergeCell ref="K103:K110"/>
    <mergeCell ref="K111:K118"/>
    <mergeCell ref="K119:K126"/>
    <mergeCell ref="K127:K134"/>
    <mergeCell ref="K135:K142"/>
    <mergeCell ref="K143:K152"/>
    <mergeCell ref="K153:K161"/>
    <mergeCell ref="K162:K169"/>
    <mergeCell ref="K170:K182"/>
    <mergeCell ref="K206:K213"/>
    <mergeCell ref="AW135:AW142"/>
    <mergeCell ref="AX135:AX142"/>
    <mergeCell ref="AY135:AY142"/>
    <mergeCell ref="AZ135:AZ142"/>
    <mergeCell ref="BA135:BA142"/>
    <mergeCell ref="BB135:BB142"/>
    <mergeCell ref="T137:T138"/>
    <mergeCell ref="T139:T140"/>
    <mergeCell ref="T141:T142"/>
    <mergeCell ref="AZ119:AZ126"/>
    <mergeCell ref="L127:L134"/>
    <mergeCell ref="BA206:BA213"/>
    <mergeCell ref="AX192:AX205"/>
    <mergeCell ref="AY192:AY205"/>
    <mergeCell ref="T212:T213"/>
    <mergeCell ref="T208:T209"/>
    <mergeCell ref="T210:T211"/>
    <mergeCell ref="T196:T201"/>
    <mergeCell ref="T192:T195"/>
    <mergeCell ref="T202:T203"/>
    <mergeCell ref="T204:T205"/>
    <mergeCell ref="BD315:BD322"/>
    <mergeCell ref="BD324:BD331"/>
    <mergeCell ref="BD332:BD356"/>
    <mergeCell ref="BD357:BD369"/>
    <mergeCell ref="BD370:BD386"/>
    <mergeCell ref="BD387:BD394"/>
    <mergeCell ref="BD395:BD404"/>
    <mergeCell ref="BD405:BD414"/>
    <mergeCell ref="BD415:BD423"/>
    <mergeCell ref="BD424:BD431"/>
    <mergeCell ref="K45:K54"/>
    <mergeCell ref="BD162:BD169"/>
    <mergeCell ref="BD170:BD182"/>
    <mergeCell ref="BD183:BD191"/>
    <mergeCell ref="BD192:BD205"/>
    <mergeCell ref="BD206:BD213"/>
    <mergeCell ref="BD214:BD221"/>
    <mergeCell ref="BD222:BD229"/>
    <mergeCell ref="BD230:BD237"/>
    <mergeCell ref="BD238:BD250"/>
    <mergeCell ref="BD251:BD258"/>
    <mergeCell ref="BD259:BD269"/>
    <mergeCell ref="BD270:BD278"/>
    <mergeCell ref="BD279:BD287"/>
    <mergeCell ref="BD288:BD297"/>
    <mergeCell ref="BD298:BD305"/>
    <mergeCell ref="BD306:BD313"/>
    <mergeCell ref="K55:K62"/>
    <mergeCell ref="K63:K70"/>
    <mergeCell ref="K71:K78"/>
    <mergeCell ref="K87:K94"/>
    <mergeCell ref="K79:K86"/>
    <mergeCell ref="BD432:BD440"/>
    <mergeCell ref="BD441:BD448"/>
    <mergeCell ref="BD449:BD458"/>
    <mergeCell ref="BD459:BD466"/>
    <mergeCell ref="BD467:BD474"/>
    <mergeCell ref="BD475:BD482"/>
    <mergeCell ref="BD483:BD490"/>
    <mergeCell ref="BD499:BD507"/>
    <mergeCell ref="BD508:BD515"/>
    <mergeCell ref="BD516:BD523"/>
    <mergeCell ref="BD524:BD531"/>
    <mergeCell ref="BD532:BD539"/>
    <mergeCell ref="BD540:BD547"/>
    <mergeCell ref="BD548:BD555"/>
    <mergeCell ref="BD556:BD563"/>
    <mergeCell ref="BD564:BD571"/>
    <mergeCell ref="BD572:BD579"/>
    <mergeCell ref="BD580:BD587"/>
    <mergeCell ref="BD909:BD916"/>
    <mergeCell ref="BD588:BD595"/>
    <mergeCell ref="BD596:BD610"/>
    <mergeCell ref="BD611:BD618"/>
    <mergeCell ref="BD619:BD626"/>
    <mergeCell ref="BD627:BD634"/>
    <mergeCell ref="BD635:BD648"/>
    <mergeCell ref="BD649:BD656"/>
    <mergeCell ref="BD657:BD664"/>
    <mergeCell ref="BD665:BD678"/>
    <mergeCell ref="BD679:BD689"/>
    <mergeCell ref="BD690:BD699"/>
    <mergeCell ref="BD700:BD712"/>
    <mergeCell ref="BD713:BD720"/>
    <mergeCell ref="BD721:BD728"/>
    <mergeCell ref="BD753:BD760"/>
    <mergeCell ref="BD761:BD768"/>
    <mergeCell ref="BD917:BD924"/>
    <mergeCell ref="BD925:BD933"/>
    <mergeCell ref="BD934:BD941"/>
    <mergeCell ref="BD951:BD958"/>
    <mergeCell ref="BD959:BD966"/>
    <mergeCell ref="BD967:BD974"/>
    <mergeCell ref="BD975:BD982"/>
    <mergeCell ref="BD983:BD991"/>
    <mergeCell ref="BD992:BD1014"/>
    <mergeCell ref="BD1015:BD1022"/>
    <mergeCell ref="BD1023:BD1031"/>
    <mergeCell ref="BD1189:BD1195"/>
    <mergeCell ref="BD1196:BD1202"/>
    <mergeCell ref="BD769:BD776"/>
    <mergeCell ref="BD777:BD784"/>
    <mergeCell ref="BD785:BD792"/>
    <mergeCell ref="BD793:BD803"/>
    <mergeCell ref="BD804:BD811"/>
    <mergeCell ref="BD812:BD820"/>
    <mergeCell ref="BD821:BD829"/>
    <mergeCell ref="BD830:BD837"/>
    <mergeCell ref="BD838:BD845"/>
    <mergeCell ref="BD846:BD854"/>
    <mergeCell ref="BD855:BD863"/>
    <mergeCell ref="BD864:BD873"/>
    <mergeCell ref="BD874:BD881"/>
    <mergeCell ref="BD882:BD890"/>
    <mergeCell ref="BD891:BD900"/>
    <mergeCell ref="BD901:BD908"/>
    <mergeCell ref="BD1203:BD1211"/>
    <mergeCell ref="BD1212:BD1220"/>
    <mergeCell ref="BD1221:BD1229"/>
    <mergeCell ref="BD1230:BD1238"/>
    <mergeCell ref="BD1239:BD1247"/>
    <mergeCell ref="BD1032:BD1039"/>
    <mergeCell ref="BD1040:BD1047"/>
    <mergeCell ref="BD1048:BD1055"/>
    <mergeCell ref="BD1056:BD1066"/>
    <mergeCell ref="BD1067:BD1074"/>
    <mergeCell ref="BD1075:BD1084"/>
    <mergeCell ref="BD1085:BD1093"/>
    <mergeCell ref="BD1094:BD1101"/>
    <mergeCell ref="BD1102:BD1109"/>
    <mergeCell ref="BD1110:BD1117"/>
    <mergeCell ref="BD1118:BD1125"/>
    <mergeCell ref="BD1126:BD1133"/>
    <mergeCell ref="N298:N305"/>
    <mergeCell ref="T300:T301"/>
    <mergeCell ref="T296:T297"/>
    <mergeCell ref="BD1248:BD1256"/>
    <mergeCell ref="BD1257:BD1264"/>
    <mergeCell ref="BD1265:BD1273"/>
    <mergeCell ref="BD1274:BD1282"/>
    <mergeCell ref="BD1283:BD1290"/>
    <mergeCell ref="BD1291:BD1299"/>
    <mergeCell ref="BD1302:BD1310"/>
    <mergeCell ref="BD1324:BD1332"/>
    <mergeCell ref="BD1338:BD1345"/>
    <mergeCell ref="BD1356:BD1364"/>
    <mergeCell ref="BD1366:BD1372"/>
    <mergeCell ref="BD1373:BD1379"/>
    <mergeCell ref="AR2:AR5"/>
    <mergeCell ref="AS2:AS5"/>
    <mergeCell ref="AW2:AW5"/>
    <mergeCell ref="AX2:AX5"/>
    <mergeCell ref="AX1366:AX1372"/>
    <mergeCell ref="AR1366:AR1372"/>
    <mergeCell ref="AR1373:AR1379"/>
    <mergeCell ref="BD1134:BD1143"/>
    <mergeCell ref="BD1144:BD1151"/>
    <mergeCell ref="BD1152:BD1161"/>
    <mergeCell ref="BD1162:BD1171"/>
    <mergeCell ref="BD1172:BD1179"/>
    <mergeCell ref="BD1180:BD1188"/>
    <mergeCell ref="AX1373:AX1379"/>
    <mergeCell ref="AX238:AX250"/>
    <mergeCell ref="BD491:BD498"/>
    <mergeCell ref="BC491:BC498"/>
    <mergeCell ref="K441:K448"/>
    <mergeCell ref="K449:K458"/>
    <mergeCell ref="B459:B466"/>
    <mergeCell ref="K459:K466"/>
    <mergeCell ref="K467:K474"/>
    <mergeCell ref="B467:B474"/>
    <mergeCell ref="K475:K482"/>
    <mergeCell ref="K183:K191"/>
    <mergeCell ref="K192:K205"/>
    <mergeCell ref="K324:K331"/>
    <mergeCell ref="K332:K356"/>
    <mergeCell ref="AW222:AW229"/>
    <mergeCell ref="A230:A237"/>
    <mergeCell ref="AX230:AX237"/>
    <mergeCell ref="AR230:AR237"/>
    <mergeCell ref="K238:K250"/>
    <mergeCell ref="K251:K258"/>
    <mergeCell ref="K259:K269"/>
    <mergeCell ref="K270:K278"/>
    <mergeCell ref="A270:A278"/>
    <mergeCell ref="K279:K287"/>
    <mergeCell ref="AR279:AR287"/>
    <mergeCell ref="AX279:AX287"/>
    <mergeCell ref="K288:K297"/>
    <mergeCell ref="K298:K305"/>
    <mergeCell ref="A298:A305"/>
    <mergeCell ref="K306:K313"/>
    <mergeCell ref="K315:K322"/>
    <mergeCell ref="N251:N258"/>
    <mergeCell ref="T310:T311"/>
    <mergeCell ref="T312:T313"/>
    <mergeCell ref="T306:T307"/>
    <mergeCell ref="A556:A563"/>
    <mergeCell ref="L830:L837"/>
    <mergeCell ref="B580:B587"/>
    <mergeCell ref="C934:C941"/>
    <mergeCell ref="AO737:AO744"/>
    <mergeCell ref="P596:P610"/>
    <mergeCell ref="A812:A820"/>
    <mergeCell ref="A793:A803"/>
    <mergeCell ref="A874:A881"/>
    <mergeCell ref="R611:R618"/>
    <mergeCell ref="N230:N237"/>
    <mergeCell ref="K483:K490"/>
    <mergeCell ref="B483:B490"/>
    <mergeCell ref="A499:A507"/>
    <mergeCell ref="K499:K507"/>
    <mergeCell ref="AR499:AR507"/>
    <mergeCell ref="AX499:AX507"/>
    <mergeCell ref="K508:K515"/>
    <mergeCell ref="A508:A515"/>
    <mergeCell ref="A516:A523"/>
    <mergeCell ref="K516:K523"/>
    <mergeCell ref="A524:A531"/>
    <mergeCell ref="K524:K531"/>
    <mergeCell ref="A532:A539"/>
    <mergeCell ref="K532:K539"/>
    <mergeCell ref="K405:K414"/>
    <mergeCell ref="K415:K423"/>
    <mergeCell ref="K424:K431"/>
    <mergeCell ref="B424:B431"/>
    <mergeCell ref="K432:K440"/>
    <mergeCell ref="B432:B440"/>
    <mergeCell ref="B441:B448"/>
    <mergeCell ref="AZ942:AZ950"/>
    <mergeCell ref="BA942:BA950"/>
    <mergeCell ref="BB942:BB950"/>
    <mergeCell ref="BC942:BC950"/>
    <mergeCell ref="BD942:BD950"/>
    <mergeCell ref="T944:T946"/>
    <mergeCell ref="T947:T948"/>
    <mergeCell ref="T949:T950"/>
    <mergeCell ref="A162:A169"/>
    <mergeCell ref="K222:K229"/>
    <mergeCell ref="B475:B482"/>
    <mergeCell ref="T467:T468"/>
    <mergeCell ref="A942:A950"/>
    <mergeCell ref="B942:B950"/>
    <mergeCell ref="C942:C950"/>
    <mergeCell ref="K942:K950"/>
    <mergeCell ref="L942:L950"/>
    <mergeCell ref="M942:M950"/>
    <mergeCell ref="N942:N950"/>
    <mergeCell ref="O942:O950"/>
    <mergeCell ref="P942:P950"/>
    <mergeCell ref="Q942:Q950"/>
    <mergeCell ref="R942:R950"/>
    <mergeCell ref="S942:S950"/>
    <mergeCell ref="T942:T943"/>
    <mergeCell ref="AO942:AO950"/>
    <mergeCell ref="AP942:AP950"/>
    <mergeCell ref="N491:N498"/>
    <mergeCell ref="L491:L498"/>
    <mergeCell ref="K491:K498"/>
    <mergeCell ref="B491:B498"/>
    <mergeCell ref="A491:A498"/>
  </mergeCells>
  <hyperlinks>
    <hyperlink ref="P891" r:id="rId1" display="https://tenders.procurement.gov.ge/engine/ssp/document.php?code=spa-cmr-2019-01-29/8f911cff69a1a84031df2f90acb2a1a1-1fc3b80d-8a3e-4518-9141-6fa7a79e7854&amp;mime=application/pdf&amp;save=%20~%20%E1%83%AA%E1%83%95%E1%83%9A%E1%83%98%E1%83%9A%E1%83%94%E1%83%91%E1%83%90%20N%E1%83%9F-3.7-1.pdf" xr:uid="{00000000-0004-0000-0300-000019000000}"/>
    <hyperlink ref="P649" r:id="rId2" display="https://tenders.procurement.gov.ge/engine/ssp/document.php?code=spa-cmr-2019-01-29/a7da4865acafbd0c196bdf828af33eb2-b5327d8a-0c19-4f4d-a318-471ccb544c01&amp;mime=application/pdf&amp;save=%20~%20%E1%83%A8%E1%83%94%E1%83%97%E1%83%90%E1%83%9C%E1%83%AE%E1%83%9B%E1%83%94%E1%83%91%E1%83%90%20N%E1%83%9F-3.3.pdf" xr:uid="{00000000-0004-0000-0300-00001A000000}"/>
  </hyperlinks>
  <pageMargins left="0.7" right="0.7" top="0.75" bottom="0.75" header="0.3" footer="0.3"/>
  <pageSetup scale="51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2019-07-09T13:03:09Z</dcterms:modified>
</cp:coreProperties>
</file>